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irsch/Documents/Dropbox/Aulas/EMEP/Excel/fichiers/solutions/"/>
    </mc:Choice>
  </mc:AlternateContent>
  <xr:revisionPtr revIDLastSave="0" documentId="13_ncr:1_{329238AF-5D84-134B-8F53-8D5CC153BEE9}" xr6:coauthVersionLast="36" xr6:coauthVersionMax="36" xr10:uidLastSave="{00000000-0000-0000-0000-000000000000}"/>
  <bookViews>
    <workbookView xWindow="120" yWindow="460" windowWidth="23360" windowHeight="14580" activeTab="1" xr2:uid="{00000000-000D-0000-FFFF-FFFF00000000}"/>
  </bookViews>
  <sheets>
    <sheet name="Feuil1" sheetId="6" r:id="rId1"/>
    <sheet name="TCD" sheetId="8" r:id="rId2"/>
    <sheet name="SuiviStock" sheetId="5" r:id="rId3"/>
    <sheet name="Formules" sheetId="7" r:id="rId4"/>
  </sheets>
  <definedNames>
    <definedName name="_xlnm._FilterDatabase" localSheetId="2" hidden="1">SuiviStock!$A$1:$F$216</definedName>
    <definedName name="Segment_TYPE_PROD">#N/A</definedName>
    <definedName name="Stock">OFFSET(SuiviStock!$A$1,0,0, COUNTA(SuiviStock!$A:$A), COUNTA(SuiviStock!$A$1:$ZZ$1) )</definedName>
  </definedNames>
  <calcPr calcId="181029"/>
  <pivotCaches>
    <pivotCache cacheId="8" r:id="rId5"/>
    <pivotCache cacheId="31" r:id="rId6"/>
  </pivotCaches>
  <extLst>
    <ext xmlns:x14="http://schemas.microsoft.com/office/spreadsheetml/2009/9/main" uri="{BBE1A952-AA13-448e-AADC-164F8A28A991}">
      <x14:slicerCaches>
        <x14:slicerCache r:id="rId7"/>
      </x14:slicerCaches>
    </ext>
    <ext xmlns:x14="http://schemas.microsoft.com/office/spreadsheetml/2009/9/main" uri="{79F54976-1DA5-4618-B147-4CDE4B953A38}">
      <x14:workbookPr/>
    </ext>
  </extLst>
</workbook>
</file>

<file path=xl/calcChain.xml><?xml version="1.0" encoding="utf-8"?>
<calcChain xmlns="http://schemas.openxmlformats.org/spreadsheetml/2006/main">
  <c r="B5" i="7" l="1"/>
  <c r="B2" i="7"/>
  <c r="B4" i="7"/>
  <c r="B3" i="7"/>
  <c r="F3" i="5" l="1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" i="5"/>
</calcChain>
</file>

<file path=xl/sharedStrings.xml><?xml version="1.0" encoding="utf-8"?>
<sst xmlns="http://schemas.openxmlformats.org/spreadsheetml/2006/main" count="596" uniqueCount="100">
  <si>
    <t>DATE</t>
  </si>
  <si>
    <t>QTE ENTREE</t>
  </si>
  <si>
    <t>QTE SORTIE</t>
  </si>
  <si>
    <t>NUMERO LOT</t>
  </si>
  <si>
    <t>PRODUIT</t>
  </si>
  <si>
    <t>AMANDE AMERE AROME ARTIFICIEL</t>
  </si>
  <si>
    <t>AMANDE BLANCHE EFFILEE</t>
  </si>
  <si>
    <t>AMANDE BRUTE ENTIERE</t>
  </si>
  <si>
    <t>AMANDE BRUTE POUDRE</t>
  </si>
  <si>
    <t>NOISETTE POUDRE</t>
  </si>
  <si>
    <t>NOISETTE ENTIERE</t>
  </si>
  <si>
    <t>NOIX ENTIERE</t>
  </si>
  <si>
    <t>NOIX DE CAJOU</t>
  </si>
  <si>
    <t>NOIX DE PECAN</t>
  </si>
  <si>
    <t>PISTACHE COQUE</t>
  </si>
  <si>
    <t>PISTACHE SANS COQUE</t>
  </si>
  <si>
    <t>230-B15</t>
  </si>
  <si>
    <t>628-C12</t>
  </si>
  <si>
    <t>420-C2</t>
  </si>
  <si>
    <t>232-C12</t>
  </si>
  <si>
    <t>234-C28</t>
  </si>
  <si>
    <t>633-102</t>
  </si>
  <si>
    <t>422-C6</t>
  </si>
  <si>
    <t>642-103</t>
  </si>
  <si>
    <t>423-C12</t>
  </si>
  <si>
    <t>235-C36</t>
  </si>
  <si>
    <t>642-106</t>
  </si>
  <si>
    <t>425-C19</t>
  </si>
  <si>
    <t>2BT-412</t>
  </si>
  <si>
    <t>NPC-444</t>
  </si>
  <si>
    <t>ABE-47C</t>
  </si>
  <si>
    <t>AMANDE BLANCHE HACHEE</t>
  </si>
  <si>
    <t>2016-547</t>
  </si>
  <si>
    <t>2016-509</t>
  </si>
  <si>
    <t>2016-126</t>
  </si>
  <si>
    <t>2016-452</t>
  </si>
  <si>
    <t>2016-504</t>
  </si>
  <si>
    <t>2016-124</t>
  </si>
  <si>
    <t>2016-78</t>
  </si>
  <si>
    <t>2016-513</t>
  </si>
  <si>
    <t>2016-108</t>
  </si>
  <si>
    <t>2016-507</t>
  </si>
  <si>
    <t>2016-642</t>
  </si>
  <si>
    <t>2016-428</t>
  </si>
  <si>
    <t>2016-421</t>
  </si>
  <si>
    <t>2016-115</t>
  </si>
  <si>
    <t>2016-501</t>
  </si>
  <si>
    <t>2016-549</t>
  </si>
  <si>
    <t>2016-335</t>
  </si>
  <si>
    <t>2016-622</t>
  </si>
  <si>
    <t>2016-76</t>
  </si>
  <si>
    <t>2016-429</t>
  </si>
  <si>
    <t>2016-508</t>
  </si>
  <si>
    <t>2016-332</t>
  </si>
  <si>
    <t>2016-317</t>
  </si>
  <si>
    <t>2016-628</t>
  </si>
  <si>
    <t>2016-112</t>
  </si>
  <si>
    <t>2016-512</t>
  </si>
  <si>
    <t>2016-469</t>
  </si>
  <si>
    <t>2016-73</t>
  </si>
  <si>
    <t>2016-65</t>
  </si>
  <si>
    <t>2016-244</t>
  </si>
  <si>
    <t>2016-369</t>
  </si>
  <si>
    <t>2016-330</t>
  </si>
  <si>
    <t>2016-104</t>
  </si>
  <si>
    <t>2016-623</t>
  </si>
  <si>
    <t>2016-502</t>
  </si>
  <si>
    <t>2016-334</t>
  </si>
  <si>
    <t>2016-590</t>
  </si>
  <si>
    <t>2016-928</t>
  </si>
  <si>
    <t>2016-942</t>
  </si>
  <si>
    <t>2016-963</t>
  </si>
  <si>
    <t>Étiquettes de lignes</t>
  </si>
  <si>
    <t>Total général</t>
  </si>
  <si>
    <t>Somme de QTE ENTREE</t>
  </si>
  <si>
    <t>Somme de QTE SORTIE</t>
  </si>
  <si>
    <t>TYPE PROD</t>
  </si>
  <si>
    <t xml:space="preserve">pour info </t>
  </si>
  <si>
    <t>trouve (" "; B3)</t>
  </si>
  <si>
    <t>NBVAL($A$1:$ZZ1)</t>
  </si>
  <si>
    <t>DECALER(..)</t>
  </si>
  <si>
    <t>NBVAL($A:$A)</t>
  </si>
  <si>
    <t>(Tous)</t>
  </si>
  <si>
    <t>Somme de STOCK</t>
  </si>
  <si>
    <t>janv</t>
  </si>
  <si>
    <t>févr</t>
  </si>
  <si>
    <t>mars</t>
  </si>
  <si>
    <t>avr</t>
  </si>
  <si>
    <t>mai</t>
  </si>
  <si>
    <t>juin</t>
  </si>
  <si>
    <t>juil</t>
  </si>
  <si>
    <t>août</t>
  </si>
  <si>
    <t>sept</t>
  </si>
  <si>
    <t>oct</t>
  </si>
  <si>
    <t>nov</t>
  </si>
  <si>
    <t>déc</t>
  </si>
  <si>
    <t>Trimestre1</t>
  </si>
  <si>
    <t>Trimestre2</t>
  </si>
  <si>
    <t>Trimestre3</t>
  </si>
  <si>
    <t>Trimestre4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</si>
</sst>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4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Fill="1"/>
    <xf numFmtId="14" fontId="0" fillId="0" borderId="0" xfId="0" applyNumberFormat="1" applyAlignment="1">
      <alignment horizontal="left" indent="1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microsoft.com/office/2007/relationships/slicerCache" Target="slicerCaches/slicerCach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alcChain" Target="calcChain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342900</xdr:colOff>
      <xdr:row>21</xdr:row>
      <xdr:rowOff>63501</xdr:rowOff>
    </xdr:from>
    <xdr:to>
      <xdr:col>6</xdr:col>
      <xdr:colOff>520700</xdr:colOff>
      <xdr:row>30</xdr:row>
      <xdr:rowOff>177801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TYPE PROD">
              <a:extLst>
                <a:ext uri="{FF2B5EF4-FFF2-40B4-BE49-F238E27FC236}">
                  <a16:creationId xmlns:a16="http://schemas.microsoft.com/office/drawing/2014/main" id="{5C7D7A42-4E54-F640-9B16-5C76993AAC9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YPE PROD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616700" y="4064001"/>
              <a:ext cx="1828800" cy="18288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FVE" refreshedDate="42587.652946759263" createdVersion="5" refreshedVersion="5" minRefreshableVersion="3" recordCount="215" xr:uid="{00000000-000A-0000-FFFF-FFFF13000000}">
  <cacheSource type="worksheet">
    <worksheetSource ref="A1:E216" sheet="SuiviStock"/>
  </cacheSource>
  <cacheFields count="5">
    <cacheField name="DATE" numFmtId="14">
      <sharedItems containsSemiMixedTypes="0" containsNonDate="0" containsDate="1" containsString="0" minDate="2016-01-03T00:00:00" maxDate="2016-12-11T00:00:00"/>
    </cacheField>
    <cacheField name="PRODUIT" numFmtId="0">
      <sharedItems count="12">
        <s v="AMANDE BLANCHE EFFILEE"/>
        <s v="PISTACHE SANS COQUE"/>
        <s v="AMANDE BRUTE ENTIERE"/>
        <s v="AMANDE BRUTE POUDRE"/>
        <s v="AMANDE AMERE AROME ARTIFICIEL"/>
        <s v="NOISETTE POUDRE"/>
        <s v="NOIX DE CAJOU"/>
        <s v="AMANDE BLANCHE HACHEE"/>
        <s v="PISTACHE COQUE"/>
        <s v="NOIX ENTIERE"/>
        <s v="NOISETTE ENTIERE"/>
        <s v="NOIX DE PECAN"/>
      </sharedItems>
    </cacheField>
    <cacheField name="NUMERO LOT" numFmtId="0">
      <sharedItems count="55">
        <s v="2016-547"/>
        <s v="2016-509"/>
        <s v="628-C12"/>
        <s v="2016-126"/>
        <s v="642-106"/>
        <s v="2016-452"/>
        <s v="232-C12"/>
        <s v="2016-504"/>
        <s v="2016-124"/>
        <s v="642-103"/>
        <s v="2016-78"/>
        <s v="2016-513"/>
        <s v="2016-108"/>
        <s v="2016-507"/>
        <s v="234-C28"/>
        <s v="2016-642"/>
        <s v="2016-428"/>
        <s v="2016-421"/>
        <s v="2016-115"/>
        <s v="230-B15"/>
        <s v="422-C6"/>
        <s v="2016-501"/>
        <s v="2016-549"/>
        <s v="2016-335"/>
        <s v="2016-622"/>
        <s v="2016-76"/>
        <s v="2016-429"/>
        <s v="2016-508"/>
        <s v="420-C2"/>
        <s v="2016-332"/>
        <s v="2016-317"/>
        <s v="633-102"/>
        <s v="425-C19"/>
        <s v="235-C36"/>
        <s v="2016-628"/>
        <s v="2016-112"/>
        <s v="2016-512"/>
        <s v="2016-469"/>
        <s v="2016-73"/>
        <s v="423-C12"/>
        <s v="2016-65"/>
        <s v="2016-244"/>
        <s v="2016-369"/>
        <s v="2016-330"/>
        <s v="2016-104"/>
        <s v="2016-623"/>
        <s v="2016-502"/>
        <s v="2016-334"/>
        <s v="2016-590"/>
        <s v="ABE-47C"/>
        <s v="2016-928"/>
        <s v="2016-942"/>
        <s v="2016-963"/>
        <s v="2BT-412"/>
        <s v="NPC-444"/>
      </sharedItems>
    </cacheField>
    <cacheField name="QTE ENTREE" numFmtId="0">
      <sharedItems containsString="0" containsBlank="1" containsNumber="1" containsInteger="1" minValue="36" maxValue="244"/>
    </cacheField>
    <cacheField name="QTE SORTIE" numFmtId="0">
      <sharedItems containsString="0" containsBlank="1" containsNumber="1" containsInteger="1" minValue="2" maxValue="8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nu" refreshedDate="44282.666834027776" createdVersion="6" refreshedVersion="6" minRefreshableVersion="3" recordCount="215" xr:uid="{C86A0F5D-D086-2B4F-9DB8-DC59201F597A}">
  <cacheSource type="worksheet">
    <worksheetSource name="=Stock"/>
  </cacheSource>
  <cacheFields count="8">
    <cacheField name="DATE" numFmtId="14">
      <sharedItems containsSemiMixedTypes="0" containsNonDate="0" containsDate="1" containsString="0" minDate="2016-01-03T00:00:00" maxDate="2016-12-11T00:00:00" count="139">
        <d v="2016-01-03T00:00:00"/>
        <d v="2016-01-04T00:00:00"/>
        <d v="2016-01-06T00:00:00"/>
        <d v="2016-01-08T00:00:00"/>
        <d v="2016-01-09T00:00:00"/>
        <d v="2016-01-10T00:00:00"/>
        <d v="2016-01-14T00:00:00"/>
        <d v="2016-01-15T00:00:00"/>
        <d v="2016-01-17T00:00:00"/>
        <d v="2016-01-22T00:00:00"/>
        <d v="2016-01-23T00:00:00"/>
        <d v="2016-01-26T00:00:00"/>
        <d v="2016-01-28T00:00:00"/>
        <d v="2016-01-29T00:00:00"/>
        <d v="2016-01-31T00:00:00"/>
        <d v="2016-02-02T00:00:00"/>
        <d v="2016-02-06T00:00:00"/>
        <d v="2016-02-09T00:00:00"/>
        <d v="2016-02-11T00:00:00"/>
        <d v="2016-02-14T00:00:00"/>
        <d v="2016-02-18T00:00:00"/>
        <d v="2016-02-19T00:00:00"/>
        <d v="2016-02-20T00:00:00"/>
        <d v="2016-02-23T00:00:00"/>
        <d v="2016-02-25T00:00:00"/>
        <d v="2016-02-27T00:00:00"/>
        <d v="2016-02-28T00:00:00"/>
        <d v="2016-03-02T00:00:00"/>
        <d v="2016-03-04T00:00:00"/>
        <d v="2016-03-07T00:00:00"/>
        <d v="2016-03-11T00:00:00"/>
        <d v="2016-03-15T00:00:00"/>
        <d v="2016-03-16T00:00:00"/>
        <d v="2016-03-18T00:00:00"/>
        <d v="2016-03-20T00:00:00"/>
        <d v="2016-03-21T00:00:00"/>
        <d v="2016-03-22T00:00:00"/>
        <d v="2016-03-23T00:00:00"/>
        <d v="2016-03-24T00:00:00"/>
        <d v="2016-03-25T00:00:00"/>
        <d v="2016-03-26T00:00:00"/>
        <d v="2016-04-01T00:00:00"/>
        <d v="2016-04-02T00:00:00"/>
        <d v="2016-04-03T00:00:00"/>
        <d v="2016-04-04T00:00:00"/>
        <d v="2016-04-05T00:00:00"/>
        <d v="2016-04-06T00:00:00"/>
        <d v="2016-04-08T00:00:00"/>
        <d v="2016-04-10T00:00:00"/>
        <d v="2016-04-11T00:00:00"/>
        <d v="2016-04-12T00:00:00"/>
        <d v="2016-04-15T00:00:00"/>
        <d v="2016-04-16T00:00:00"/>
        <d v="2016-04-18T00:00:00"/>
        <d v="2016-04-20T00:00:00"/>
        <d v="2016-04-22T00:00:00"/>
        <d v="2016-04-25T00:00:00"/>
        <d v="2016-04-29T00:00:00"/>
        <d v="2016-04-30T00:00:00"/>
        <d v="2016-05-02T00:00:00"/>
        <d v="2016-05-03T00:00:00"/>
        <d v="2016-05-04T00:00:00"/>
        <d v="2016-05-07T00:00:00"/>
        <d v="2016-05-09T00:00:00"/>
        <d v="2016-05-10T00:00:00"/>
        <d v="2016-05-11T00:00:00"/>
        <d v="2016-05-13T00:00:00"/>
        <d v="2016-05-14T00:00:00"/>
        <d v="2016-05-16T00:00:00"/>
        <d v="2016-05-17T00:00:00"/>
        <d v="2016-05-22T00:00:00"/>
        <d v="2016-05-29T00:00:00"/>
        <d v="2016-05-30T00:00:00"/>
        <d v="2016-06-01T00:00:00"/>
        <d v="2016-06-03T00:00:00"/>
        <d v="2016-06-06T00:00:00"/>
        <d v="2016-06-07T00:00:00"/>
        <d v="2016-06-08T00:00:00"/>
        <d v="2016-06-10T00:00:00"/>
        <d v="2016-06-11T00:00:00"/>
        <d v="2016-06-12T00:00:00"/>
        <d v="2016-06-13T00:00:00"/>
        <d v="2016-06-15T00:00:00"/>
        <d v="2016-06-17T00:00:00"/>
        <d v="2016-06-18T00:00:00"/>
        <d v="2016-06-24T00:00:00"/>
        <d v="2016-06-25T00:00:00"/>
        <d v="2016-06-26T00:00:00"/>
        <d v="2016-06-27T00:00:00"/>
        <d v="2016-06-28T00:00:00"/>
        <d v="2016-07-01T00:00:00"/>
        <d v="2016-07-02T00:00:00"/>
        <d v="2016-07-03T00:00:00"/>
        <d v="2016-07-04T00:00:00"/>
        <d v="2016-07-05T00:00:00"/>
        <d v="2016-07-08T00:00:00"/>
        <d v="2016-07-10T00:00:00"/>
        <d v="2016-07-11T00:00:00"/>
        <d v="2016-07-15T00:00:00"/>
        <d v="2016-07-16T00:00:00"/>
        <d v="2016-07-17T00:00:00"/>
        <d v="2016-07-19T00:00:00"/>
        <d v="2016-07-20T00:00:00"/>
        <d v="2016-07-22T00:00:00"/>
        <d v="2016-07-24T00:00:00"/>
        <d v="2016-08-02T00:00:00"/>
        <d v="2016-08-07T00:00:00"/>
        <d v="2016-08-08T00:00:00"/>
        <d v="2016-08-09T00:00:00"/>
        <d v="2016-08-10T00:00:00"/>
        <d v="2016-08-12T00:00:00"/>
        <d v="2016-08-13T00:00:00"/>
        <d v="2016-08-14T00:00:00"/>
        <d v="2016-08-17T00:00:00"/>
        <d v="2016-08-19T00:00:00"/>
        <d v="2016-08-20T00:00:00"/>
        <d v="2016-08-26T00:00:00"/>
        <d v="2016-08-27T00:00:00"/>
        <d v="2016-08-28T00:00:00"/>
        <d v="2016-08-29T00:00:00"/>
        <d v="2016-08-30T00:00:00"/>
        <d v="2016-09-05T00:00:00"/>
        <d v="2016-09-07T00:00:00"/>
        <d v="2016-09-09T00:00:00"/>
        <d v="2016-09-10T00:00:00"/>
        <d v="2016-09-12T00:00:00"/>
        <d v="2016-09-13T00:00:00"/>
        <d v="2016-09-16T00:00:00"/>
        <d v="2016-09-18T00:00:00"/>
        <d v="2016-09-19T00:00:00"/>
        <d v="2016-09-20T00:00:00"/>
        <d v="2016-09-21T00:00:00"/>
        <d v="2016-09-26T00:00:00"/>
        <d v="2016-10-01T00:00:00"/>
        <d v="2016-10-11T00:00:00"/>
        <d v="2016-10-19T00:00:00"/>
        <d v="2016-10-25T00:00:00"/>
        <d v="2016-11-28T00:00:00"/>
        <d v="2016-12-10T00:00:00"/>
      </sharedItems>
      <fieldGroup par="7" base="0">
        <rangePr groupBy="months" startDate="2016-01-03T00:00:00" endDate="2016-12-11T00:00:00"/>
        <groupItems count="14">
          <s v="&lt;03/01/2016"/>
          <s v="janv"/>
          <s v="févr"/>
          <s v="mars"/>
          <s v="avr"/>
          <s v="mai"/>
          <s v="juin"/>
          <s v="juil"/>
          <s v="août"/>
          <s v="sept"/>
          <s v="oct"/>
          <s v="nov"/>
          <s v="déc"/>
          <s v="&gt;11/12/2016"/>
        </groupItems>
      </fieldGroup>
    </cacheField>
    <cacheField name="PRODUIT" numFmtId="0">
      <sharedItems count="12">
        <s v="AMANDE BLANCHE EFFILEE"/>
        <s v="PISTACHE SANS COQUE"/>
        <s v="AMANDE BRUTE ENTIERE"/>
        <s v="AMANDE BRUTE POUDRE"/>
        <s v="AMANDE AMERE AROME ARTIFICIEL"/>
        <s v="NOISETTE POUDRE"/>
        <s v="NOIX DE CAJOU"/>
        <s v="AMANDE BLANCHE HACHEE"/>
        <s v="PISTACHE COQUE"/>
        <s v="NOIX ENTIERE"/>
        <s v="NOISETTE ENTIERE"/>
        <s v="NOIX DE PECAN"/>
      </sharedItems>
    </cacheField>
    <cacheField name="NUMERO LOT" numFmtId="0">
      <sharedItems count="55">
        <s v="2016-547"/>
        <s v="2016-509"/>
        <s v="628-C12"/>
        <s v="2016-126"/>
        <s v="642-106"/>
        <s v="2016-452"/>
        <s v="232-C12"/>
        <s v="2016-504"/>
        <s v="2016-124"/>
        <s v="642-103"/>
        <s v="2016-78"/>
        <s v="2016-513"/>
        <s v="2016-108"/>
        <s v="2016-507"/>
        <s v="234-C28"/>
        <s v="2016-642"/>
        <s v="2016-428"/>
        <s v="2016-421"/>
        <s v="2016-115"/>
        <s v="230-B15"/>
        <s v="422-C6"/>
        <s v="2016-501"/>
        <s v="2016-549"/>
        <s v="2016-335"/>
        <s v="2016-622"/>
        <s v="2016-76"/>
        <s v="2016-429"/>
        <s v="2016-508"/>
        <s v="420-C2"/>
        <s v="2016-332"/>
        <s v="2016-317"/>
        <s v="633-102"/>
        <s v="425-C19"/>
        <s v="235-C36"/>
        <s v="2016-628"/>
        <s v="2016-112"/>
        <s v="2016-512"/>
        <s v="2016-469"/>
        <s v="2016-73"/>
        <s v="423-C12"/>
        <s v="2016-65"/>
        <s v="2016-244"/>
        <s v="2016-369"/>
        <s v="2016-330"/>
        <s v="2016-104"/>
        <s v="2016-623"/>
        <s v="2016-502"/>
        <s v="2016-334"/>
        <s v="2016-590"/>
        <s v="ABE-47C"/>
        <s v="2016-928"/>
        <s v="2016-942"/>
        <s v="2016-963"/>
        <s v="2BT-412"/>
        <s v="NPC-444"/>
      </sharedItems>
    </cacheField>
    <cacheField name="QTE ENTREE" numFmtId="0">
      <sharedItems containsString="0" containsBlank="1" containsNumber="1" containsInteger="1" minValue="36" maxValue="244" count="42">
        <n v="126"/>
        <n v="204"/>
        <n v="36"/>
        <n v="75"/>
        <n v="154"/>
        <n v="47"/>
        <n v="120"/>
        <n v="123"/>
        <n v="129"/>
        <m/>
        <n v="148"/>
        <n v="151"/>
        <n v="214"/>
        <n v="184"/>
        <n v="104"/>
        <n v="163"/>
        <n v="199"/>
        <n v="234"/>
        <n v="224"/>
        <n v="124"/>
        <n v="165"/>
        <n v="189"/>
        <n v="244"/>
        <n v="239"/>
        <n v="178"/>
        <n v="217"/>
        <n v="179"/>
        <n v="227"/>
        <n v="134"/>
        <n v="190"/>
        <n v="139"/>
        <n v="119"/>
        <n v="208"/>
        <n v="122"/>
        <n v="215"/>
        <n v="228"/>
        <n v="230"/>
        <n v="236"/>
        <n v="202"/>
        <n v="109"/>
        <n v="94"/>
        <n v="149"/>
      </sharedItems>
    </cacheField>
    <cacheField name="QTE SORTIE" numFmtId="0">
      <sharedItems containsString="0" containsBlank="1" containsNumber="1" containsInteger="1" minValue="2" maxValue="80" count="49">
        <m/>
        <n v="32"/>
        <n v="12"/>
        <n v="15"/>
        <n v="20"/>
        <n v="26"/>
        <n v="30"/>
        <n v="24"/>
        <n v="35"/>
        <n v="7"/>
        <n v="19"/>
        <n v="42"/>
        <n v="13"/>
        <n v="40"/>
        <n v="47"/>
        <n v="21"/>
        <n v="6"/>
        <n v="64"/>
        <n v="45"/>
        <n v="28"/>
        <n v="54"/>
        <n v="9"/>
        <n v="16"/>
        <n v="50"/>
        <n v="18"/>
        <n v="43"/>
        <n v="27"/>
        <n v="25"/>
        <n v="34"/>
        <n v="17"/>
        <n v="29"/>
        <n v="2"/>
        <n v="33"/>
        <n v="48"/>
        <n v="41"/>
        <n v="80"/>
        <n v="66"/>
        <n v="39"/>
        <n v="36"/>
        <n v="10"/>
        <n v="14"/>
        <n v="23"/>
        <n v="22"/>
        <n v="5"/>
        <n v="38"/>
        <n v="44"/>
        <n v="8"/>
        <n v="37"/>
        <n v="31"/>
      </sharedItems>
    </cacheField>
    <cacheField name="TYPE PROD" numFmtId="0">
      <sharedItems count="4">
        <s v="AMANDE"/>
        <s v="PISTACHE"/>
        <s v="NOISETTE"/>
        <s v="NOIX"/>
      </sharedItems>
    </cacheField>
    <cacheField name="STOCK" numFmtId="0" formula="'QTE ENTREE'-'QTE SORTIE'" databaseField="0"/>
    <cacheField name="Trimestres" numFmtId="0" databaseField="0">
      <fieldGroup base="0">
        <rangePr groupBy="quarters" startDate="2016-01-03T00:00:00" endDate="2016-12-11T00:00:00"/>
        <groupItems count="6">
          <s v="&lt;03/01/2016"/>
          <s v="Trimestre1"/>
          <s v="Trimestre2"/>
          <s v="Trimestre3"/>
          <s v="Trimestre4"/>
          <s v="&gt;11/12/2016"/>
        </groupItems>
      </fieldGroup>
    </cacheField>
  </cacheFields>
  <extLst>
    <ext xmlns:x14="http://schemas.microsoft.com/office/spreadsheetml/2009/9/main" uri="{725AE2AE-9491-48be-B2B4-4EB974FC3084}">
      <x14:pivotCacheDefinition pivotCacheId="86541053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5">
  <r>
    <d v="2016-01-03T00:00:00"/>
    <x v="0"/>
    <x v="0"/>
    <n v="126"/>
    <m/>
  </r>
  <r>
    <d v="2016-01-03T00:00:00"/>
    <x v="1"/>
    <x v="1"/>
    <n v="204"/>
    <m/>
  </r>
  <r>
    <d v="2016-01-04T00:00:00"/>
    <x v="0"/>
    <x v="0"/>
    <n v="36"/>
    <n v="32"/>
  </r>
  <r>
    <d v="2016-01-06T00:00:00"/>
    <x v="2"/>
    <x v="2"/>
    <n v="75"/>
    <m/>
  </r>
  <r>
    <d v="2016-01-08T00:00:00"/>
    <x v="2"/>
    <x v="3"/>
    <n v="154"/>
    <m/>
  </r>
  <r>
    <d v="2016-01-08T00:00:00"/>
    <x v="0"/>
    <x v="2"/>
    <n v="47"/>
    <n v="12"/>
  </r>
  <r>
    <d v="2016-01-08T00:00:00"/>
    <x v="2"/>
    <x v="0"/>
    <n v="120"/>
    <n v="15"/>
  </r>
  <r>
    <d v="2016-01-09T00:00:00"/>
    <x v="0"/>
    <x v="2"/>
    <n v="123"/>
    <n v="20"/>
  </r>
  <r>
    <d v="2016-01-10T00:00:00"/>
    <x v="0"/>
    <x v="4"/>
    <n v="129"/>
    <m/>
  </r>
  <r>
    <d v="2016-01-10T00:00:00"/>
    <x v="2"/>
    <x v="3"/>
    <m/>
    <n v="26"/>
  </r>
  <r>
    <d v="2016-01-14T00:00:00"/>
    <x v="3"/>
    <x v="5"/>
    <n v="148"/>
    <m/>
  </r>
  <r>
    <d v="2016-01-15T00:00:00"/>
    <x v="4"/>
    <x v="6"/>
    <n v="151"/>
    <m/>
  </r>
  <r>
    <d v="2016-01-17T00:00:00"/>
    <x v="1"/>
    <x v="1"/>
    <m/>
    <n v="30"/>
  </r>
  <r>
    <d v="2016-01-17T00:00:00"/>
    <x v="3"/>
    <x v="5"/>
    <m/>
    <n v="24"/>
  </r>
  <r>
    <d v="2016-01-22T00:00:00"/>
    <x v="3"/>
    <x v="5"/>
    <m/>
    <n v="32"/>
  </r>
  <r>
    <d v="2016-01-22T00:00:00"/>
    <x v="2"/>
    <x v="3"/>
    <m/>
    <n v="35"/>
  </r>
  <r>
    <d v="2016-01-22T00:00:00"/>
    <x v="2"/>
    <x v="0"/>
    <m/>
    <n v="26"/>
  </r>
  <r>
    <d v="2016-01-23T00:00:00"/>
    <x v="3"/>
    <x v="5"/>
    <m/>
    <n v="7"/>
  </r>
  <r>
    <d v="2016-01-23T00:00:00"/>
    <x v="2"/>
    <x v="3"/>
    <m/>
    <n v="19"/>
  </r>
  <r>
    <d v="2016-01-26T00:00:00"/>
    <x v="5"/>
    <x v="7"/>
    <n v="214"/>
    <m/>
  </r>
  <r>
    <d v="2016-01-28T00:00:00"/>
    <x v="6"/>
    <x v="8"/>
    <n v="184"/>
    <m/>
  </r>
  <r>
    <d v="2016-01-28T00:00:00"/>
    <x v="0"/>
    <x v="9"/>
    <n v="184"/>
    <m/>
  </r>
  <r>
    <d v="2016-01-29T00:00:00"/>
    <x v="7"/>
    <x v="10"/>
    <n v="104"/>
    <m/>
  </r>
  <r>
    <d v="2016-01-31T00:00:00"/>
    <x v="0"/>
    <x v="4"/>
    <m/>
    <n v="42"/>
  </r>
  <r>
    <d v="2016-02-02T00:00:00"/>
    <x v="5"/>
    <x v="11"/>
    <n v="163"/>
    <m/>
  </r>
  <r>
    <d v="2016-02-02T00:00:00"/>
    <x v="1"/>
    <x v="1"/>
    <m/>
    <n v="35"/>
  </r>
  <r>
    <d v="2016-02-06T00:00:00"/>
    <x v="7"/>
    <x v="10"/>
    <m/>
    <n v="42"/>
  </r>
  <r>
    <d v="2016-02-09T00:00:00"/>
    <x v="5"/>
    <x v="7"/>
    <m/>
    <n v="26"/>
  </r>
  <r>
    <d v="2016-02-11T00:00:00"/>
    <x v="1"/>
    <x v="1"/>
    <m/>
    <n v="13"/>
  </r>
  <r>
    <d v="2016-02-14T00:00:00"/>
    <x v="8"/>
    <x v="12"/>
    <n v="199"/>
    <m/>
  </r>
  <r>
    <d v="2016-02-18T00:00:00"/>
    <x v="1"/>
    <x v="13"/>
    <n v="234"/>
    <m/>
  </r>
  <r>
    <d v="2016-02-18T00:00:00"/>
    <x v="4"/>
    <x v="14"/>
    <n v="224"/>
    <m/>
  </r>
  <r>
    <d v="2016-02-18T00:00:00"/>
    <x v="6"/>
    <x v="15"/>
    <n v="124"/>
    <m/>
  </r>
  <r>
    <d v="2016-02-19T00:00:00"/>
    <x v="5"/>
    <x v="16"/>
    <n v="165"/>
    <m/>
  </r>
  <r>
    <d v="2016-02-20T00:00:00"/>
    <x v="9"/>
    <x v="17"/>
    <n v="234"/>
    <m/>
  </r>
  <r>
    <d v="2016-02-23T00:00:00"/>
    <x v="8"/>
    <x v="18"/>
    <n v="224"/>
    <m/>
  </r>
  <r>
    <d v="2016-02-25T00:00:00"/>
    <x v="4"/>
    <x v="19"/>
    <n v="189"/>
    <m/>
  </r>
  <r>
    <d v="2016-02-25T00:00:00"/>
    <x v="6"/>
    <x v="8"/>
    <m/>
    <n v="40"/>
  </r>
  <r>
    <d v="2016-02-27T00:00:00"/>
    <x v="4"/>
    <x v="19"/>
    <m/>
    <n v="47"/>
  </r>
  <r>
    <d v="2016-02-28T00:00:00"/>
    <x v="0"/>
    <x v="4"/>
    <m/>
    <n v="24"/>
  </r>
  <r>
    <d v="2016-03-02T00:00:00"/>
    <x v="4"/>
    <x v="19"/>
    <m/>
    <n v="30"/>
  </r>
  <r>
    <d v="2016-03-04T00:00:00"/>
    <x v="5"/>
    <x v="11"/>
    <m/>
    <n v="20"/>
  </r>
  <r>
    <d v="2016-03-07T00:00:00"/>
    <x v="10"/>
    <x v="20"/>
    <n v="244"/>
    <m/>
  </r>
  <r>
    <d v="2016-03-11T00:00:00"/>
    <x v="4"/>
    <x v="19"/>
    <m/>
    <n v="21"/>
  </r>
  <r>
    <d v="2016-03-11T00:00:00"/>
    <x v="0"/>
    <x v="4"/>
    <m/>
    <n v="15"/>
  </r>
  <r>
    <d v="2016-03-11T00:00:00"/>
    <x v="1"/>
    <x v="13"/>
    <m/>
    <n v="42"/>
  </r>
  <r>
    <d v="2016-03-15T00:00:00"/>
    <x v="1"/>
    <x v="21"/>
    <n v="214"/>
    <m/>
  </r>
  <r>
    <d v="2016-03-16T00:00:00"/>
    <x v="2"/>
    <x v="22"/>
    <n v="239"/>
    <m/>
  </r>
  <r>
    <d v="2016-03-16T00:00:00"/>
    <x v="3"/>
    <x v="23"/>
    <n v="178"/>
    <m/>
  </r>
  <r>
    <d v="2016-03-16T00:00:00"/>
    <x v="2"/>
    <x v="24"/>
    <n v="217"/>
    <m/>
  </r>
  <r>
    <d v="2016-03-18T00:00:00"/>
    <x v="1"/>
    <x v="21"/>
    <m/>
    <n v="15"/>
  </r>
  <r>
    <d v="2016-03-18T00:00:00"/>
    <x v="4"/>
    <x v="19"/>
    <m/>
    <n v="6"/>
  </r>
  <r>
    <d v="2016-03-18T00:00:00"/>
    <x v="2"/>
    <x v="22"/>
    <m/>
    <n v="64"/>
  </r>
  <r>
    <d v="2016-03-18T00:00:00"/>
    <x v="2"/>
    <x v="24"/>
    <m/>
    <n v="32"/>
  </r>
  <r>
    <d v="2016-03-20T00:00:00"/>
    <x v="4"/>
    <x v="6"/>
    <m/>
    <n v="45"/>
  </r>
  <r>
    <d v="2016-03-21T00:00:00"/>
    <x v="8"/>
    <x v="12"/>
    <m/>
    <n v="28"/>
  </r>
  <r>
    <d v="2016-03-22T00:00:00"/>
    <x v="2"/>
    <x v="22"/>
    <m/>
    <n v="32"/>
  </r>
  <r>
    <d v="2016-03-22T00:00:00"/>
    <x v="2"/>
    <x v="24"/>
    <m/>
    <n v="54"/>
  </r>
  <r>
    <d v="2016-03-22T00:00:00"/>
    <x v="2"/>
    <x v="24"/>
    <m/>
    <n v="9"/>
  </r>
  <r>
    <d v="2016-03-23T00:00:00"/>
    <x v="3"/>
    <x v="23"/>
    <m/>
    <n v="12"/>
  </r>
  <r>
    <d v="2016-03-23T00:00:00"/>
    <x v="6"/>
    <x v="15"/>
    <m/>
    <n v="16"/>
  </r>
  <r>
    <d v="2016-03-24T00:00:00"/>
    <x v="2"/>
    <x v="22"/>
    <m/>
    <n v="32"/>
  </r>
  <r>
    <d v="2016-03-25T00:00:00"/>
    <x v="10"/>
    <x v="20"/>
    <m/>
    <n v="50"/>
  </r>
  <r>
    <d v="2016-03-26T00:00:00"/>
    <x v="2"/>
    <x v="22"/>
    <m/>
    <n v="18"/>
  </r>
  <r>
    <d v="2016-04-01T00:00:00"/>
    <x v="0"/>
    <x v="9"/>
    <m/>
    <n v="43"/>
  </r>
  <r>
    <d v="2016-04-01T00:00:00"/>
    <x v="7"/>
    <x v="25"/>
    <n v="179"/>
    <m/>
  </r>
  <r>
    <d v="2016-04-02T00:00:00"/>
    <x v="11"/>
    <x v="26"/>
    <n v="227"/>
    <m/>
  </r>
  <r>
    <d v="2016-04-03T00:00:00"/>
    <x v="5"/>
    <x v="27"/>
    <n v="184"/>
    <m/>
  </r>
  <r>
    <d v="2016-04-03T00:00:00"/>
    <x v="5"/>
    <x v="11"/>
    <m/>
    <n v="27"/>
  </r>
  <r>
    <d v="2016-04-04T00:00:00"/>
    <x v="10"/>
    <x v="28"/>
    <n v="134"/>
    <m/>
  </r>
  <r>
    <d v="2016-04-04T00:00:00"/>
    <x v="7"/>
    <x v="10"/>
    <m/>
    <n v="12"/>
  </r>
  <r>
    <d v="2016-04-05T00:00:00"/>
    <x v="5"/>
    <x v="16"/>
    <m/>
    <n v="19"/>
  </r>
  <r>
    <d v="2016-04-06T00:00:00"/>
    <x v="6"/>
    <x v="8"/>
    <m/>
    <n v="25"/>
  </r>
  <r>
    <d v="2016-04-08T00:00:00"/>
    <x v="3"/>
    <x v="23"/>
    <m/>
    <n v="15"/>
  </r>
  <r>
    <d v="2016-04-10T00:00:00"/>
    <x v="9"/>
    <x v="29"/>
    <n v="190"/>
    <m/>
  </r>
  <r>
    <d v="2016-04-11T00:00:00"/>
    <x v="8"/>
    <x v="18"/>
    <m/>
    <n v="18"/>
  </r>
  <r>
    <d v="2016-04-11T00:00:00"/>
    <x v="3"/>
    <x v="23"/>
    <m/>
    <n v="34"/>
  </r>
  <r>
    <d v="2016-04-12T00:00:00"/>
    <x v="5"/>
    <x v="16"/>
    <m/>
    <n v="15"/>
  </r>
  <r>
    <d v="2016-04-15T00:00:00"/>
    <x v="5"/>
    <x v="7"/>
    <m/>
    <n v="19"/>
  </r>
  <r>
    <d v="2016-04-15T00:00:00"/>
    <x v="4"/>
    <x v="14"/>
    <m/>
    <n v="45"/>
  </r>
  <r>
    <d v="2016-04-16T00:00:00"/>
    <x v="6"/>
    <x v="15"/>
    <m/>
    <n v="17"/>
  </r>
  <r>
    <d v="2016-04-18T00:00:00"/>
    <x v="1"/>
    <x v="13"/>
    <m/>
    <n v="18"/>
  </r>
  <r>
    <d v="2016-04-18T00:00:00"/>
    <x v="8"/>
    <x v="18"/>
    <m/>
    <n v="45"/>
  </r>
  <r>
    <d v="2016-04-20T00:00:00"/>
    <x v="9"/>
    <x v="17"/>
    <m/>
    <n v="16"/>
  </r>
  <r>
    <d v="2016-04-22T00:00:00"/>
    <x v="4"/>
    <x v="6"/>
    <m/>
    <n v="30"/>
  </r>
  <r>
    <d v="2016-04-25T00:00:00"/>
    <x v="9"/>
    <x v="30"/>
    <n v="139"/>
    <m/>
  </r>
  <r>
    <d v="2016-04-25T00:00:00"/>
    <x v="7"/>
    <x v="10"/>
    <m/>
    <n v="12"/>
  </r>
  <r>
    <d v="2016-04-25T00:00:00"/>
    <x v="8"/>
    <x v="18"/>
    <m/>
    <n v="40"/>
  </r>
  <r>
    <d v="2016-04-29T00:00:00"/>
    <x v="4"/>
    <x v="14"/>
    <m/>
    <n v="40"/>
  </r>
  <r>
    <d v="2016-04-30T00:00:00"/>
    <x v="0"/>
    <x v="31"/>
    <n v="104"/>
    <m/>
  </r>
  <r>
    <d v="2016-05-02T00:00:00"/>
    <x v="6"/>
    <x v="8"/>
    <m/>
    <n v="16"/>
  </r>
  <r>
    <d v="2016-05-03T00:00:00"/>
    <x v="5"/>
    <x v="7"/>
    <m/>
    <n v="29"/>
  </r>
  <r>
    <d v="2016-05-03T00:00:00"/>
    <x v="1"/>
    <x v="21"/>
    <m/>
    <n v="28"/>
  </r>
  <r>
    <d v="2016-05-04T00:00:00"/>
    <x v="1"/>
    <x v="13"/>
    <m/>
    <n v="27"/>
  </r>
  <r>
    <d v="2016-05-07T00:00:00"/>
    <x v="10"/>
    <x v="32"/>
    <n v="119"/>
    <m/>
  </r>
  <r>
    <d v="2016-05-09T00:00:00"/>
    <x v="5"/>
    <x v="11"/>
    <m/>
    <n v="15"/>
  </r>
  <r>
    <d v="2016-05-10T00:00:00"/>
    <x v="0"/>
    <x v="31"/>
    <m/>
    <n v="19"/>
  </r>
  <r>
    <d v="2016-05-10T00:00:00"/>
    <x v="10"/>
    <x v="32"/>
    <m/>
    <n v="2"/>
  </r>
  <r>
    <d v="2016-05-10T00:00:00"/>
    <x v="5"/>
    <x v="7"/>
    <m/>
    <n v="33"/>
  </r>
  <r>
    <d v="2016-05-11T00:00:00"/>
    <x v="5"/>
    <x v="27"/>
    <m/>
    <n v="29"/>
  </r>
  <r>
    <d v="2016-05-13T00:00:00"/>
    <x v="10"/>
    <x v="20"/>
    <m/>
    <n v="16"/>
  </r>
  <r>
    <d v="2016-05-14T00:00:00"/>
    <x v="4"/>
    <x v="33"/>
    <n v="208"/>
    <m/>
  </r>
  <r>
    <d v="2016-05-14T00:00:00"/>
    <x v="9"/>
    <x v="30"/>
    <m/>
    <n v="43"/>
  </r>
  <r>
    <d v="2016-05-16T00:00:00"/>
    <x v="6"/>
    <x v="34"/>
    <n v="122"/>
    <m/>
  </r>
  <r>
    <d v="2016-05-16T00:00:00"/>
    <x v="8"/>
    <x v="12"/>
    <m/>
    <n v="28"/>
  </r>
  <r>
    <d v="2016-05-17T00:00:00"/>
    <x v="9"/>
    <x v="29"/>
    <m/>
    <n v="16"/>
  </r>
  <r>
    <d v="2016-05-22T00:00:00"/>
    <x v="9"/>
    <x v="30"/>
    <m/>
    <n v="19"/>
  </r>
  <r>
    <d v="2016-05-29T00:00:00"/>
    <x v="8"/>
    <x v="35"/>
    <n v="244"/>
    <m/>
  </r>
  <r>
    <d v="2016-05-30T00:00:00"/>
    <x v="6"/>
    <x v="34"/>
    <m/>
    <n v="48"/>
  </r>
  <r>
    <d v="2016-06-01T00:00:00"/>
    <x v="11"/>
    <x v="36"/>
    <n v="215"/>
    <m/>
  </r>
  <r>
    <d v="2016-06-01T00:00:00"/>
    <x v="0"/>
    <x v="2"/>
    <m/>
    <n v="28"/>
  </r>
  <r>
    <d v="2016-06-03T00:00:00"/>
    <x v="11"/>
    <x v="37"/>
    <n v="244"/>
    <m/>
  </r>
  <r>
    <d v="2016-06-03T00:00:00"/>
    <x v="8"/>
    <x v="18"/>
    <m/>
    <n v="40"/>
  </r>
  <r>
    <d v="2016-06-06T00:00:00"/>
    <x v="7"/>
    <x v="38"/>
    <n v="228"/>
    <m/>
  </r>
  <r>
    <d v="2016-06-06T00:00:00"/>
    <x v="1"/>
    <x v="21"/>
    <m/>
    <n v="41"/>
  </r>
  <r>
    <d v="2016-06-07T00:00:00"/>
    <x v="4"/>
    <x v="14"/>
    <m/>
    <n v="80"/>
  </r>
  <r>
    <d v="2016-06-08T00:00:00"/>
    <x v="10"/>
    <x v="39"/>
    <n v="104"/>
    <m/>
  </r>
  <r>
    <d v="2016-06-08T00:00:00"/>
    <x v="11"/>
    <x v="26"/>
    <m/>
    <n v="66"/>
  </r>
  <r>
    <d v="2016-06-10T00:00:00"/>
    <x v="7"/>
    <x v="25"/>
    <m/>
    <n v="18"/>
  </r>
  <r>
    <d v="2016-06-10T00:00:00"/>
    <x v="0"/>
    <x v="9"/>
    <m/>
    <n v="16"/>
  </r>
  <r>
    <d v="2016-06-11T00:00:00"/>
    <x v="7"/>
    <x v="40"/>
    <n v="104"/>
    <m/>
  </r>
  <r>
    <d v="2016-06-11T00:00:00"/>
    <x v="6"/>
    <x v="41"/>
    <n v="199"/>
    <m/>
  </r>
  <r>
    <d v="2016-06-12T00:00:00"/>
    <x v="4"/>
    <x v="33"/>
    <m/>
    <n v="42"/>
  </r>
  <r>
    <d v="2016-06-13T00:00:00"/>
    <x v="5"/>
    <x v="16"/>
    <m/>
    <n v="12"/>
  </r>
  <r>
    <d v="2016-06-13T00:00:00"/>
    <x v="4"/>
    <x v="6"/>
    <m/>
    <n v="15"/>
  </r>
  <r>
    <d v="2016-06-13T00:00:00"/>
    <x v="5"/>
    <x v="16"/>
    <m/>
    <n v="39"/>
  </r>
  <r>
    <d v="2016-06-13T00:00:00"/>
    <x v="4"/>
    <x v="14"/>
    <m/>
    <n v="7"/>
  </r>
  <r>
    <d v="2016-06-15T00:00:00"/>
    <x v="9"/>
    <x v="42"/>
    <n v="230"/>
    <m/>
  </r>
  <r>
    <d v="2016-06-15T00:00:00"/>
    <x v="10"/>
    <x v="28"/>
    <m/>
    <n v="18"/>
  </r>
  <r>
    <d v="2016-06-17T00:00:00"/>
    <x v="9"/>
    <x v="17"/>
    <m/>
    <n v="16"/>
  </r>
  <r>
    <d v="2016-06-17T00:00:00"/>
    <x v="6"/>
    <x v="15"/>
    <m/>
    <n v="9"/>
  </r>
  <r>
    <d v="2016-06-18T00:00:00"/>
    <x v="6"/>
    <x v="34"/>
    <m/>
    <n v="42"/>
  </r>
  <r>
    <d v="2016-06-24T00:00:00"/>
    <x v="3"/>
    <x v="43"/>
    <n v="204"/>
    <m/>
  </r>
  <r>
    <d v="2016-06-24T00:00:00"/>
    <x v="8"/>
    <x v="44"/>
    <n v="163"/>
    <m/>
  </r>
  <r>
    <d v="2016-06-24T00:00:00"/>
    <x v="2"/>
    <x v="45"/>
    <n v="122"/>
    <m/>
  </r>
  <r>
    <d v="2016-06-24T00:00:00"/>
    <x v="8"/>
    <x v="18"/>
    <m/>
    <n v="24"/>
  </r>
  <r>
    <d v="2016-06-25T00:00:00"/>
    <x v="11"/>
    <x v="46"/>
    <n v="236"/>
    <m/>
  </r>
  <r>
    <d v="2016-06-25T00:00:00"/>
    <x v="3"/>
    <x v="43"/>
    <m/>
    <n v="30"/>
  </r>
  <r>
    <d v="2016-06-26T00:00:00"/>
    <x v="11"/>
    <x v="26"/>
    <m/>
    <n v="15"/>
  </r>
  <r>
    <d v="2016-06-27T00:00:00"/>
    <x v="8"/>
    <x v="12"/>
    <m/>
    <n v="13"/>
  </r>
  <r>
    <d v="2016-06-27T00:00:00"/>
    <x v="3"/>
    <x v="47"/>
    <n v="202"/>
    <m/>
  </r>
  <r>
    <d v="2016-06-27T00:00:00"/>
    <x v="8"/>
    <x v="12"/>
    <m/>
    <n v="12"/>
  </r>
  <r>
    <d v="2016-06-28T00:00:00"/>
    <x v="1"/>
    <x v="48"/>
    <n v="109"/>
    <m/>
  </r>
  <r>
    <d v="2016-06-28T00:00:00"/>
    <x v="3"/>
    <x v="43"/>
    <m/>
    <n v="7"/>
  </r>
  <r>
    <d v="2016-07-01T00:00:00"/>
    <x v="5"/>
    <x v="27"/>
    <m/>
    <n v="36"/>
  </r>
  <r>
    <d v="2016-07-01T00:00:00"/>
    <x v="7"/>
    <x v="38"/>
    <m/>
    <n v="41"/>
  </r>
  <r>
    <d v="2016-07-01T00:00:00"/>
    <x v="10"/>
    <x v="28"/>
    <m/>
    <n v="19"/>
  </r>
  <r>
    <d v="2016-07-01T00:00:00"/>
    <x v="3"/>
    <x v="47"/>
    <m/>
    <n v="40"/>
  </r>
  <r>
    <d v="2016-07-02T00:00:00"/>
    <x v="10"/>
    <x v="20"/>
    <m/>
    <n v="16"/>
  </r>
  <r>
    <d v="2016-07-03T00:00:00"/>
    <x v="9"/>
    <x v="30"/>
    <m/>
    <n v="10"/>
  </r>
  <r>
    <d v="2016-07-03T00:00:00"/>
    <x v="3"/>
    <x v="47"/>
    <m/>
    <n v="34"/>
  </r>
  <r>
    <d v="2016-07-04T00:00:00"/>
    <x v="11"/>
    <x v="36"/>
    <m/>
    <n v="39"/>
  </r>
  <r>
    <d v="2016-07-05T00:00:00"/>
    <x v="3"/>
    <x v="47"/>
    <m/>
    <n v="15"/>
  </r>
  <r>
    <d v="2016-07-08T00:00:00"/>
    <x v="9"/>
    <x v="29"/>
    <m/>
    <n v="12"/>
  </r>
  <r>
    <d v="2016-07-08T00:00:00"/>
    <x v="4"/>
    <x v="33"/>
    <m/>
    <n v="19"/>
  </r>
  <r>
    <d v="2016-07-10T00:00:00"/>
    <x v="9"/>
    <x v="30"/>
    <m/>
    <n v="18"/>
  </r>
  <r>
    <d v="2016-07-11T00:00:00"/>
    <x v="3"/>
    <x v="43"/>
    <m/>
    <n v="9"/>
  </r>
  <r>
    <d v="2016-07-15T00:00:00"/>
    <x v="0"/>
    <x v="31"/>
    <m/>
    <n v="7"/>
  </r>
  <r>
    <d v="2016-07-15T00:00:00"/>
    <x v="10"/>
    <x v="32"/>
    <m/>
    <n v="15"/>
  </r>
  <r>
    <d v="2016-07-15T00:00:00"/>
    <x v="2"/>
    <x v="45"/>
    <m/>
    <n v="24"/>
  </r>
  <r>
    <d v="2016-07-16T00:00:00"/>
    <x v="1"/>
    <x v="48"/>
    <m/>
    <n v="47"/>
  </r>
  <r>
    <d v="2016-07-16T00:00:00"/>
    <x v="0"/>
    <x v="9"/>
    <m/>
    <n v="15"/>
  </r>
  <r>
    <d v="2016-07-17T00:00:00"/>
    <x v="0"/>
    <x v="49"/>
    <n v="94"/>
    <m/>
  </r>
  <r>
    <d v="2016-07-17T00:00:00"/>
    <x v="2"/>
    <x v="45"/>
    <m/>
    <n v="28"/>
  </r>
  <r>
    <d v="2016-07-19T00:00:00"/>
    <x v="2"/>
    <x v="45"/>
    <m/>
    <n v="27"/>
  </r>
  <r>
    <d v="2016-07-20T00:00:00"/>
    <x v="8"/>
    <x v="35"/>
    <m/>
    <n v="32"/>
  </r>
  <r>
    <d v="2016-07-22T00:00:00"/>
    <x v="7"/>
    <x v="38"/>
    <m/>
    <n v="14"/>
  </r>
  <r>
    <d v="2016-07-22T00:00:00"/>
    <x v="3"/>
    <x v="43"/>
    <m/>
    <n v="16"/>
  </r>
  <r>
    <d v="2016-07-24T00:00:00"/>
    <x v="0"/>
    <x v="31"/>
    <m/>
    <n v="23"/>
  </r>
  <r>
    <d v="2016-08-02T00:00:00"/>
    <x v="4"/>
    <x v="33"/>
    <m/>
    <n v="30"/>
  </r>
  <r>
    <d v="2016-08-07T00:00:00"/>
    <x v="11"/>
    <x v="46"/>
    <m/>
    <n v="15"/>
  </r>
  <r>
    <d v="2016-08-07T00:00:00"/>
    <x v="8"/>
    <x v="35"/>
    <m/>
    <n v="22"/>
  </r>
  <r>
    <d v="2016-08-07T00:00:00"/>
    <x v="8"/>
    <x v="35"/>
    <m/>
    <n v="30"/>
  </r>
  <r>
    <d v="2016-08-08T00:00:00"/>
    <x v="9"/>
    <x v="42"/>
    <m/>
    <n v="5"/>
  </r>
  <r>
    <d v="2016-08-09T00:00:00"/>
    <x v="9"/>
    <x v="17"/>
    <m/>
    <n v="10"/>
  </r>
  <r>
    <d v="2016-08-10T00:00:00"/>
    <x v="10"/>
    <x v="32"/>
    <m/>
    <n v="22"/>
  </r>
  <r>
    <d v="2016-08-12T00:00:00"/>
    <x v="8"/>
    <x v="35"/>
    <m/>
    <n v="16"/>
  </r>
  <r>
    <d v="2016-08-13T00:00:00"/>
    <x v="7"/>
    <x v="40"/>
    <m/>
    <n v="13"/>
  </r>
  <r>
    <d v="2016-08-13T00:00:00"/>
    <x v="11"/>
    <x v="37"/>
    <m/>
    <n v="12"/>
  </r>
  <r>
    <d v="2016-08-14T00:00:00"/>
    <x v="7"/>
    <x v="25"/>
    <m/>
    <n v="13"/>
  </r>
  <r>
    <d v="2016-08-14T00:00:00"/>
    <x v="11"/>
    <x v="26"/>
    <m/>
    <n v="38"/>
  </r>
  <r>
    <d v="2016-08-17T00:00:00"/>
    <x v="11"/>
    <x v="36"/>
    <m/>
    <n v="44"/>
  </r>
  <r>
    <d v="2016-08-17T00:00:00"/>
    <x v="5"/>
    <x v="27"/>
    <m/>
    <n v="16"/>
  </r>
  <r>
    <d v="2016-08-19T00:00:00"/>
    <x v="6"/>
    <x v="41"/>
    <m/>
    <n v="9"/>
  </r>
  <r>
    <d v="2016-08-19T00:00:00"/>
    <x v="8"/>
    <x v="44"/>
    <m/>
    <n v="8"/>
  </r>
  <r>
    <d v="2016-08-19T00:00:00"/>
    <x v="10"/>
    <x v="39"/>
    <m/>
    <n v="50"/>
  </r>
  <r>
    <d v="2016-08-20T00:00:00"/>
    <x v="1"/>
    <x v="48"/>
    <m/>
    <n v="2"/>
  </r>
  <r>
    <d v="2016-08-26T00:00:00"/>
    <x v="6"/>
    <x v="34"/>
    <m/>
    <n v="12"/>
  </r>
  <r>
    <d v="2016-08-26T00:00:00"/>
    <x v="6"/>
    <x v="41"/>
    <m/>
    <n v="18"/>
  </r>
  <r>
    <d v="2016-08-27T00:00:00"/>
    <x v="1"/>
    <x v="50"/>
    <n v="154"/>
    <m/>
  </r>
  <r>
    <d v="2016-08-28T00:00:00"/>
    <x v="6"/>
    <x v="51"/>
    <n v="179"/>
    <m/>
  </r>
  <r>
    <d v="2016-08-29T00:00:00"/>
    <x v="6"/>
    <x v="52"/>
    <n v="149"/>
    <m/>
  </r>
  <r>
    <d v="2016-08-30T00:00:00"/>
    <x v="9"/>
    <x v="42"/>
    <m/>
    <n v="32"/>
  </r>
  <r>
    <d v="2016-08-30T00:00:00"/>
    <x v="1"/>
    <x v="48"/>
    <m/>
    <n v="19"/>
  </r>
  <r>
    <d v="2016-09-05T00:00:00"/>
    <x v="11"/>
    <x v="37"/>
    <m/>
    <n v="9"/>
  </r>
  <r>
    <d v="2016-09-07T00:00:00"/>
    <x v="7"/>
    <x v="40"/>
    <m/>
    <n v="5"/>
  </r>
  <r>
    <d v="2016-09-09T00:00:00"/>
    <x v="10"/>
    <x v="28"/>
    <m/>
    <n v="37"/>
  </r>
  <r>
    <d v="2016-09-09T00:00:00"/>
    <x v="7"/>
    <x v="38"/>
    <m/>
    <n v="19"/>
  </r>
  <r>
    <d v="2016-09-10T00:00:00"/>
    <x v="9"/>
    <x v="42"/>
    <m/>
    <n v="27"/>
  </r>
  <r>
    <d v="2016-09-10T00:00:00"/>
    <x v="10"/>
    <x v="32"/>
    <m/>
    <n v="43"/>
  </r>
  <r>
    <d v="2016-09-12T00:00:00"/>
    <x v="8"/>
    <x v="44"/>
    <m/>
    <n v="16"/>
  </r>
  <r>
    <d v="2016-09-13T00:00:00"/>
    <x v="9"/>
    <x v="29"/>
    <m/>
    <n v="31"/>
  </r>
  <r>
    <d v="2016-09-16T00:00:00"/>
    <x v="8"/>
    <x v="53"/>
    <n v="154"/>
    <m/>
  </r>
  <r>
    <d v="2016-09-18T00:00:00"/>
    <x v="7"/>
    <x v="25"/>
    <m/>
    <n v="43"/>
  </r>
  <r>
    <d v="2016-09-19T00:00:00"/>
    <x v="6"/>
    <x v="41"/>
    <m/>
    <n v="12"/>
  </r>
  <r>
    <d v="2016-09-20T00:00:00"/>
    <x v="10"/>
    <x v="39"/>
    <m/>
    <n v="13"/>
  </r>
  <r>
    <d v="2016-09-21T00:00:00"/>
    <x v="8"/>
    <x v="44"/>
    <m/>
    <n v="34"/>
  </r>
  <r>
    <d v="2016-09-26T00:00:00"/>
    <x v="6"/>
    <x v="41"/>
    <m/>
    <n v="39"/>
  </r>
  <r>
    <d v="2016-10-01T00:00:00"/>
    <x v="11"/>
    <x v="36"/>
    <m/>
    <n v="28"/>
  </r>
  <r>
    <d v="2016-10-11T00:00:00"/>
    <x v="11"/>
    <x v="37"/>
    <m/>
    <n v="15"/>
  </r>
  <r>
    <d v="2016-10-19T00:00:00"/>
    <x v="11"/>
    <x v="46"/>
    <m/>
    <n v="27"/>
  </r>
  <r>
    <d v="2016-10-19T00:00:00"/>
    <x v="11"/>
    <x v="54"/>
    <n v="129"/>
    <m/>
  </r>
  <r>
    <d v="2016-10-25T00:00:00"/>
    <x v="7"/>
    <x v="40"/>
    <m/>
    <n v="18"/>
  </r>
  <r>
    <d v="2016-11-28T00:00:00"/>
    <x v="10"/>
    <x v="39"/>
    <m/>
    <n v="26"/>
  </r>
  <r>
    <d v="2016-12-10T00:00:00"/>
    <x v="11"/>
    <x v="46"/>
    <m/>
    <n v="1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5">
  <r>
    <x v="0"/>
    <x v="0"/>
    <x v="0"/>
    <x v="0"/>
    <x v="0"/>
    <x v="0"/>
  </r>
  <r>
    <x v="0"/>
    <x v="1"/>
    <x v="1"/>
    <x v="1"/>
    <x v="0"/>
    <x v="1"/>
  </r>
  <r>
    <x v="1"/>
    <x v="0"/>
    <x v="0"/>
    <x v="2"/>
    <x v="1"/>
    <x v="0"/>
  </r>
  <r>
    <x v="2"/>
    <x v="2"/>
    <x v="2"/>
    <x v="3"/>
    <x v="0"/>
    <x v="0"/>
  </r>
  <r>
    <x v="3"/>
    <x v="2"/>
    <x v="3"/>
    <x v="4"/>
    <x v="0"/>
    <x v="0"/>
  </r>
  <r>
    <x v="3"/>
    <x v="0"/>
    <x v="2"/>
    <x v="5"/>
    <x v="2"/>
    <x v="0"/>
  </r>
  <r>
    <x v="3"/>
    <x v="2"/>
    <x v="0"/>
    <x v="6"/>
    <x v="3"/>
    <x v="0"/>
  </r>
  <r>
    <x v="4"/>
    <x v="0"/>
    <x v="2"/>
    <x v="7"/>
    <x v="4"/>
    <x v="0"/>
  </r>
  <r>
    <x v="5"/>
    <x v="0"/>
    <x v="4"/>
    <x v="8"/>
    <x v="0"/>
    <x v="0"/>
  </r>
  <r>
    <x v="5"/>
    <x v="2"/>
    <x v="3"/>
    <x v="9"/>
    <x v="5"/>
    <x v="0"/>
  </r>
  <r>
    <x v="6"/>
    <x v="3"/>
    <x v="5"/>
    <x v="10"/>
    <x v="0"/>
    <x v="0"/>
  </r>
  <r>
    <x v="7"/>
    <x v="4"/>
    <x v="6"/>
    <x v="11"/>
    <x v="0"/>
    <x v="0"/>
  </r>
  <r>
    <x v="8"/>
    <x v="1"/>
    <x v="1"/>
    <x v="9"/>
    <x v="6"/>
    <x v="1"/>
  </r>
  <r>
    <x v="8"/>
    <x v="3"/>
    <x v="5"/>
    <x v="9"/>
    <x v="7"/>
    <x v="0"/>
  </r>
  <r>
    <x v="9"/>
    <x v="3"/>
    <x v="5"/>
    <x v="9"/>
    <x v="1"/>
    <x v="0"/>
  </r>
  <r>
    <x v="9"/>
    <x v="2"/>
    <x v="3"/>
    <x v="9"/>
    <x v="8"/>
    <x v="0"/>
  </r>
  <r>
    <x v="9"/>
    <x v="2"/>
    <x v="0"/>
    <x v="9"/>
    <x v="5"/>
    <x v="0"/>
  </r>
  <r>
    <x v="10"/>
    <x v="3"/>
    <x v="5"/>
    <x v="9"/>
    <x v="9"/>
    <x v="0"/>
  </r>
  <r>
    <x v="10"/>
    <x v="2"/>
    <x v="3"/>
    <x v="9"/>
    <x v="10"/>
    <x v="0"/>
  </r>
  <r>
    <x v="11"/>
    <x v="5"/>
    <x v="7"/>
    <x v="12"/>
    <x v="0"/>
    <x v="2"/>
  </r>
  <r>
    <x v="12"/>
    <x v="6"/>
    <x v="8"/>
    <x v="13"/>
    <x v="0"/>
    <x v="3"/>
  </r>
  <r>
    <x v="12"/>
    <x v="0"/>
    <x v="9"/>
    <x v="13"/>
    <x v="0"/>
    <x v="0"/>
  </r>
  <r>
    <x v="13"/>
    <x v="7"/>
    <x v="10"/>
    <x v="14"/>
    <x v="0"/>
    <x v="0"/>
  </r>
  <r>
    <x v="14"/>
    <x v="0"/>
    <x v="4"/>
    <x v="9"/>
    <x v="11"/>
    <x v="0"/>
  </r>
  <r>
    <x v="15"/>
    <x v="5"/>
    <x v="11"/>
    <x v="15"/>
    <x v="0"/>
    <x v="2"/>
  </r>
  <r>
    <x v="15"/>
    <x v="1"/>
    <x v="1"/>
    <x v="9"/>
    <x v="8"/>
    <x v="1"/>
  </r>
  <r>
    <x v="16"/>
    <x v="7"/>
    <x v="10"/>
    <x v="9"/>
    <x v="11"/>
    <x v="0"/>
  </r>
  <r>
    <x v="17"/>
    <x v="5"/>
    <x v="7"/>
    <x v="9"/>
    <x v="5"/>
    <x v="2"/>
  </r>
  <r>
    <x v="18"/>
    <x v="1"/>
    <x v="1"/>
    <x v="9"/>
    <x v="12"/>
    <x v="1"/>
  </r>
  <r>
    <x v="19"/>
    <x v="8"/>
    <x v="12"/>
    <x v="16"/>
    <x v="0"/>
    <x v="1"/>
  </r>
  <r>
    <x v="20"/>
    <x v="1"/>
    <x v="13"/>
    <x v="17"/>
    <x v="0"/>
    <x v="1"/>
  </r>
  <r>
    <x v="20"/>
    <x v="4"/>
    <x v="14"/>
    <x v="18"/>
    <x v="0"/>
    <x v="0"/>
  </r>
  <r>
    <x v="20"/>
    <x v="6"/>
    <x v="15"/>
    <x v="19"/>
    <x v="0"/>
    <x v="3"/>
  </r>
  <r>
    <x v="21"/>
    <x v="5"/>
    <x v="16"/>
    <x v="20"/>
    <x v="0"/>
    <x v="2"/>
  </r>
  <r>
    <x v="22"/>
    <x v="9"/>
    <x v="17"/>
    <x v="17"/>
    <x v="0"/>
    <x v="3"/>
  </r>
  <r>
    <x v="23"/>
    <x v="8"/>
    <x v="18"/>
    <x v="18"/>
    <x v="0"/>
    <x v="1"/>
  </r>
  <r>
    <x v="24"/>
    <x v="4"/>
    <x v="19"/>
    <x v="21"/>
    <x v="0"/>
    <x v="0"/>
  </r>
  <r>
    <x v="24"/>
    <x v="6"/>
    <x v="8"/>
    <x v="9"/>
    <x v="13"/>
    <x v="3"/>
  </r>
  <r>
    <x v="25"/>
    <x v="4"/>
    <x v="19"/>
    <x v="9"/>
    <x v="14"/>
    <x v="0"/>
  </r>
  <r>
    <x v="26"/>
    <x v="0"/>
    <x v="4"/>
    <x v="9"/>
    <x v="7"/>
    <x v="0"/>
  </r>
  <r>
    <x v="27"/>
    <x v="4"/>
    <x v="19"/>
    <x v="9"/>
    <x v="6"/>
    <x v="0"/>
  </r>
  <r>
    <x v="28"/>
    <x v="5"/>
    <x v="11"/>
    <x v="9"/>
    <x v="4"/>
    <x v="2"/>
  </r>
  <r>
    <x v="29"/>
    <x v="10"/>
    <x v="20"/>
    <x v="22"/>
    <x v="0"/>
    <x v="2"/>
  </r>
  <r>
    <x v="30"/>
    <x v="4"/>
    <x v="19"/>
    <x v="9"/>
    <x v="15"/>
    <x v="0"/>
  </r>
  <r>
    <x v="30"/>
    <x v="0"/>
    <x v="4"/>
    <x v="9"/>
    <x v="3"/>
    <x v="0"/>
  </r>
  <r>
    <x v="30"/>
    <x v="1"/>
    <x v="13"/>
    <x v="9"/>
    <x v="11"/>
    <x v="1"/>
  </r>
  <r>
    <x v="31"/>
    <x v="1"/>
    <x v="21"/>
    <x v="12"/>
    <x v="0"/>
    <x v="1"/>
  </r>
  <r>
    <x v="32"/>
    <x v="2"/>
    <x v="22"/>
    <x v="23"/>
    <x v="0"/>
    <x v="0"/>
  </r>
  <r>
    <x v="32"/>
    <x v="3"/>
    <x v="23"/>
    <x v="24"/>
    <x v="0"/>
    <x v="0"/>
  </r>
  <r>
    <x v="32"/>
    <x v="2"/>
    <x v="24"/>
    <x v="25"/>
    <x v="0"/>
    <x v="0"/>
  </r>
  <r>
    <x v="33"/>
    <x v="1"/>
    <x v="21"/>
    <x v="9"/>
    <x v="3"/>
    <x v="1"/>
  </r>
  <r>
    <x v="33"/>
    <x v="4"/>
    <x v="19"/>
    <x v="9"/>
    <x v="16"/>
    <x v="0"/>
  </r>
  <r>
    <x v="33"/>
    <x v="2"/>
    <x v="22"/>
    <x v="9"/>
    <x v="17"/>
    <x v="0"/>
  </r>
  <r>
    <x v="33"/>
    <x v="2"/>
    <x v="24"/>
    <x v="9"/>
    <x v="1"/>
    <x v="0"/>
  </r>
  <r>
    <x v="34"/>
    <x v="4"/>
    <x v="6"/>
    <x v="9"/>
    <x v="18"/>
    <x v="0"/>
  </r>
  <r>
    <x v="35"/>
    <x v="8"/>
    <x v="12"/>
    <x v="9"/>
    <x v="19"/>
    <x v="1"/>
  </r>
  <r>
    <x v="36"/>
    <x v="2"/>
    <x v="22"/>
    <x v="9"/>
    <x v="1"/>
    <x v="0"/>
  </r>
  <r>
    <x v="36"/>
    <x v="2"/>
    <x v="24"/>
    <x v="9"/>
    <x v="20"/>
    <x v="0"/>
  </r>
  <r>
    <x v="36"/>
    <x v="2"/>
    <x v="24"/>
    <x v="9"/>
    <x v="21"/>
    <x v="0"/>
  </r>
  <r>
    <x v="37"/>
    <x v="3"/>
    <x v="23"/>
    <x v="9"/>
    <x v="2"/>
    <x v="0"/>
  </r>
  <r>
    <x v="37"/>
    <x v="6"/>
    <x v="15"/>
    <x v="9"/>
    <x v="22"/>
    <x v="3"/>
  </r>
  <r>
    <x v="38"/>
    <x v="2"/>
    <x v="22"/>
    <x v="9"/>
    <x v="1"/>
    <x v="0"/>
  </r>
  <r>
    <x v="39"/>
    <x v="10"/>
    <x v="20"/>
    <x v="9"/>
    <x v="23"/>
    <x v="2"/>
  </r>
  <r>
    <x v="40"/>
    <x v="2"/>
    <x v="22"/>
    <x v="9"/>
    <x v="24"/>
    <x v="0"/>
  </r>
  <r>
    <x v="41"/>
    <x v="0"/>
    <x v="9"/>
    <x v="9"/>
    <x v="25"/>
    <x v="0"/>
  </r>
  <r>
    <x v="41"/>
    <x v="7"/>
    <x v="25"/>
    <x v="26"/>
    <x v="0"/>
    <x v="0"/>
  </r>
  <r>
    <x v="42"/>
    <x v="11"/>
    <x v="26"/>
    <x v="27"/>
    <x v="0"/>
    <x v="3"/>
  </r>
  <r>
    <x v="43"/>
    <x v="5"/>
    <x v="27"/>
    <x v="13"/>
    <x v="0"/>
    <x v="2"/>
  </r>
  <r>
    <x v="43"/>
    <x v="5"/>
    <x v="11"/>
    <x v="9"/>
    <x v="26"/>
    <x v="2"/>
  </r>
  <r>
    <x v="44"/>
    <x v="10"/>
    <x v="28"/>
    <x v="28"/>
    <x v="0"/>
    <x v="2"/>
  </r>
  <r>
    <x v="44"/>
    <x v="7"/>
    <x v="10"/>
    <x v="9"/>
    <x v="2"/>
    <x v="0"/>
  </r>
  <r>
    <x v="45"/>
    <x v="5"/>
    <x v="16"/>
    <x v="9"/>
    <x v="10"/>
    <x v="2"/>
  </r>
  <r>
    <x v="46"/>
    <x v="6"/>
    <x v="8"/>
    <x v="9"/>
    <x v="27"/>
    <x v="3"/>
  </r>
  <r>
    <x v="47"/>
    <x v="3"/>
    <x v="23"/>
    <x v="9"/>
    <x v="3"/>
    <x v="0"/>
  </r>
  <r>
    <x v="48"/>
    <x v="9"/>
    <x v="29"/>
    <x v="29"/>
    <x v="0"/>
    <x v="3"/>
  </r>
  <r>
    <x v="49"/>
    <x v="8"/>
    <x v="18"/>
    <x v="9"/>
    <x v="24"/>
    <x v="1"/>
  </r>
  <r>
    <x v="49"/>
    <x v="3"/>
    <x v="23"/>
    <x v="9"/>
    <x v="28"/>
    <x v="0"/>
  </r>
  <r>
    <x v="50"/>
    <x v="5"/>
    <x v="16"/>
    <x v="9"/>
    <x v="3"/>
    <x v="2"/>
  </r>
  <r>
    <x v="51"/>
    <x v="5"/>
    <x v="7"/>
    <x v="9"/>
    <x v="10"/>
    <x v="2"/>
  </r>
  <r>
    <x v="51"/>
    <x v="4"/>
    <x v="14"/>
    <x v="9"/>
    <x v="18"/>
    <x v="0"/>
  </r>
  <r>
    <x v="52"/>
    <x v="6"/>
    <x v="15"/>
    <x v="9"/>
    <x v="29"/>
    <x v="3"/>
  </r>
  <r>
    <x v="53"/>
    <x v="1"/>
    <x v="13"/>
    <x v="9"/>
    <x v="24"/>
    <x v="1"/>
  </r>
  <r>
    <x v="53"/>
    <x v="8"/>
    <x v="18"/>
    <x v="9"/>
    <x v="18"/>
    <x v="1"/>
  </r>
  <r>
    <x v="54"/>
    <x v="9"/>
    <x v="17"/>
    <x v="9"/>
    <x v="22"/>
    <x v="3"/>
  </r>
  <r>
    <x v="55"/>
    <x v="4"/>
    <x v="6"/>
    <x v="9"/>
    <x v="6"/>
    <x v="0"/>
  </r>
  <r>
    <x v="56"/>
    <x v="9"/>
    <x v="30"/>
    <x v="30"/>
    <x v="0"/>
    <x v="3"/>
  </r>
  <r>
    <x v="56"/>
    <x v="7"/>
    <x v="10"/>
    <x v="9"/>
    <x v="2"/>
    <x v="0"/>
  </r>
  <r>
    <x v="56"/>
    <x v="8"/>
    <x v="18"/>
    <x v="9"/>
    <x v="13"/>
    <x v="1"/>
  </r>
  <r>
    <x v="57"/>
    <x v="4"/>
    <x v="14"/>
    <x v="9"/>
    <x v="13"/>
    <x v="0"/>
  </r>
  <r>
    <x v="58"/>
    <x v="0"/>
    <x v="31"/>
    <x v="14"/>
    <x v="0"/>
    <x v="0"/>
  </r>
  <r>
    <x v="59"/>
    <x v="6"/>
    <x v="8"/>
    <x v="9"/>
    <x v="22"/>
    <x v="3"/>
  </r>
  <r>
    <x v="60"/>
    <x v="5"/>
    <x v="7"/>
    <x v="9"/>
    <x v="30"/>
    <x v="2"/>
  </r>
  <r>
    <x v="60"/>
    <x v="1"/>
    <x v="21"/>
    <x v="9"/>
    <x v="19"/>
    <x v="1"/>
  </r>
  <r>
    <x v="61"/>
    <x v="1"/>
    <x v="13"/>
    <x v="9"/>
    <x v="26"/>
    <x v="1"/>
  </r>
  <r>
    <x v="62"/>
    <x v="10"/>
    <x v="32"/>
    <x v="31"/>
    <x v="0"/>
    <x v="2"/>
  </r>
  <r>
    <x v="63"/>
    <x v="5"/>
    <x v="11"/>
    <x v="9"/>
    <x v="3"/>
    <x v="2"/>
  </r>
  <r>
    <x v="64"/>
    <x v="0"/>
    <x v="31"/>
    <x v="9"/>
    <x v="10"/>
    <x v="0"/>
  </r>
  <r>
    <x v="64"/>
    <x v="10"/>
    <x v="32"/>
    <x v="9"/>
    <x v="31"/>
    <x v="2"/>
  </r>
  <r>
    <x v="64"/>
    <x v="5"/>
    <x v="7"/>
    <x v="9"/>
    <x v="32"/>
    <x v="2"/>
  </r>
  <r>
    <x v="65"/>
    <x v="5"/>
    <x v="27"/>
    <x v="9"/>
    <x v="30"/>
    <x v="2"/>
  </r>
  <r>
    <x v="66"/>
    <x v="10"/>
    <x v="20"/>
    <x v="9"/>
    <x v="22"/>
    <x v="2"/>
  </r>
  <r>
    <x v="67"/>
    <x v="4"/>
    <x v="33"/>
    <x v="32"/>
    <x v="0"/>
    <x v="0"/>
  </r>
  <r>
    <x v="67"/>
    <x v="9"/>
    <x v="30"/>
    <x v="9"/>
    <x v="25"/>
    <x v="3"/>
  </r>
  <r>
    <x v="68"/>
    <x v="6"/>
    <x v="34"/>
    <x v="33"/>
    <x v="0"/>
    <x v="3"/>
  </r>
  <r>
    <x v="68"/>
    <x v="8"/>
    <x v="12"/>
    <x v="9"/>
    <x v="19"/>
    <x v="1"/>
  </r>
  <r>
    <x v="69"/>
    <x v="9"/>
    <x v="29"/>
    <x v="9"/>
    <x v="22"/>
    <x v="3"/>
  </r>
  <r>
    <x v="70"/>
    <x v="9"/>
    <x v="30"/>
    <x v="9"/>
    <x v="10"/>
    <x v="3"/>
  </r>
  <r>
    <x v="71"/>
    <x v="8"/>
    <x v="35"/>
    <x v="22"/>
    <x v="0"/>
    <x v="1"/>
  </r>
  <r>
    <x v="72"/>
    <x v="6"/>
    <x v="34"/>
    <x v="9"/>
    <x v="33"/>
    <x v="3"/>
  </r>
  <r>
    <x v="73"/>
    <x v="11"/>
    <x v="36"/>
    <x v="34"/>
    <x v="0"/>
    <x v="3"/>
  </r>
  <r>
    <x v="73"/>
    <x v="0"/>
    <x v="2"/>
    <x v="9"/>
    <x v="19"/>
    <x v="0"/>
  </r>
  <r>
    <x v="74"/>
    <x v="11"/>
    <x v="37"/>
    <x v="22"/>
    <x v="0"/>
    <x v="3"/>
  </r>
  <r>
    <x v="74"/>
    <x v="8"/>
    <x v="18"/>
    <x v="9"/>
    <x v="13"/>
    <x v="1"/>
  </r>
  <r>
    <x v="75"/>
    <x v="7"/>
    <x v="38"/>
    <x v="35"/>
    <x v="0"/>
    <x v="0"/>
  </r>
  <r>
    <x v="75"/>
    <x v="1"/>
    <x v="21"/>
    <x v="9"/>
    <x v="34"/>
    <x v="1"/>
  </r>
  <r>
    <x v="76"/>
    <x v="4"/>
    <x v="14"/>
    <x v="9"/>
    <x v="35"/>
    <x v="0"/>
  </r>
  <r>
    <x v="77"/>
    <x v="10"/>
    <x v="39"/>
    <x v="14"/>
    <x v="0"/>
    <x v="2"/>
  </r>
  <r>
    <x v="77"/>
    <x v="11"/>
    <x v="26"/>
    <x v="9"/>
    <x v="36"/>
    <x v="3"/>
  </r>
  <r>
    <x v="78"/>
    <x v="7"/>
    <x v="25"/>
    <x v="9"/>
    <x v="24"/>
    <x v="0"/>
  </r>
  <r>
    <x v="78"/>
    <x v="0"/>
    <x v="9"/>
    <x v="9"/>
    <x v="22"/>
    <x v="0"/>
  </r>
  <r>
    <x v="79"/>
    <x v="7"/>
    <x v="40"/>
    <x v="14"/>
    <x v="0"/>
    <x v="0"/>
  </r>
  <r>
    <x v="79"/>
    <x v="6"/>
    <x v="41"/>
    <x v="16"/>
    <x v="0"/>
    <x v="3"/>
  </r>
  <r>
    <x v="80"/>
    <x v="4"/>
    <x v="33"/>
    <x v="9"/>
    <x v="11"/>
    <x v="0"/>
  </r>
  <r>
    <x v="81"/>
    <x v="5"/>
    <x v="16"/>
    <x v="9"/>
    <x v="2"/>
    <x v="2"/>
  </r>
  <r>
    <x v="81"/>
    <x v="4"/>
    <x v="6"/>
    <x v="9"/>
    <x v="3"/>
    <x v="0"/>
  </r>
  <r>
    <x v="81"/>
    <x v="5"/>
    <x v="16"/>
    <x v="9"/>
    <x v="37"/>
    <x v="2"/>
  </r>
  <r>
    <x v="81"/>
    <x v="4"/>
    <x v="14"/>
    <x v="9"/>
    <x v="9"/>
    <x v="0"/>
  </r>
  <r>
    <x v="82"/>
    <x v="9"/>
    <x v="42"/>
    <x v="36"/>
    <x v="0"/>
    <x v="3"/>
  </r>
  <r>
    <x v="82"/>
    <x v="10"/>
    <x v="28"/>
    <x v="9"/>
    <x v="24"/>
    <x v="2"/>
  </r>
  <r>
    <x v="83"/>
    <x v="9"/>
    <x v="17"/>
    <x v="9"/>
    <x v="22"/>
    <x v="3"/>
  </r>
  <r>
    <x v="83"/>
    <x v="6"/>
    <x v="15"/>
    <x v="9"/>
    <x v="21"/>
    <x v="3"/>
  </r>
  <r>
    <x v="84"/>
    <x v="6"/>
    <x v="34"/>
    <x v="9"/>
    <x v="11"/>
    <x v="3"/>
  </r>
  <r>
    <x v="85"/>
    <x v="3"/>
    <x v="43"/>
    <x v="1"/>
    <x v="0"/>
    <x v="0"/>
  </r>
  <r>
    <x v="85"/>
    <x v="8"/>
    <x v="44"/>
    <x v="15"/>
    <x v="0"/>
    <x v="1"/>
  </r>
  <r>
    <x v="85"/>
    <x v="2"/>
    <x v="45"/>
    <x v="33"/>
    <x v="0"/>
    <x v="0"/>
  </r>
  <r>
    <x v="85"/>
    <x v="8"/>
    <x v="18"/>
    <x v="9"/>
    <x v="7"/>
    <x v="1"/>
  </r>
  <r>
    <x v="86"/>
    <x v="11"/>
    <x v="46"/>
    <x v="37"/>
    <x v="0"/>
    <x v="3"/>
  </r>
  <r>
    <x v="86"/>
    <x v="3"/>
    <x v="43"/>
    <x v="9"/>
    <x v="6"/>
    <x v="0"/>
  </r>
  <r>
    <x v="87"/>
    <x v="11"/>
    <x v="26"/>
    <x v="9"/>
    <x v="3"/>
    <x v="3"/>
  </r>
  <r>
    <x v="88"/>
    <x v="8"/>
    <x v="12"/>
    <x v="9"/>
    <x v="12"/>
    <x v="1"/>
  </r>
  <r>
    <x v="88"/>
    <x v="3"/>
    <x v="47"/>
    <x v="38"/>
    <x v="0"/>
    <x v="0"/>
  </r>
  <r>
    <x v="88"/>
    <x v="8"/>
    <x v="12"/>
    <x v="9"/>
    <x v="2"/>
    <x v="1"/>
  </r>
  <r>
    <x v="89"/>
    <x v="1"/>
    <x v="48"/>
    <x v="39"/>
    <x v="0"/>
    <x v="1"/>
  </r>
  <r>
    <x v="89"/>
    <x v="3"/>
    <x v="43"/>
    <x v="9"/>
    <x v="9"/>
    <x v="0"/>
  </r>
  <r>
    <x v="90"/>
    <x v="5"/>
    <x v="27"/>
    <x v="9"/>
    <x v="38"/>
    <x v="2"/>
  </r>
  <r>
    <x v="90"/>
    <x v="7"/>
    <x v="38"/>
    <x v="9"/>
    <x v="34"/>
    <x v="0"/>
  </r>
  <r>
    <x v="90"/>
    <x v="10"/>
    <x v="28"/>
    <x v="9"/>
    <x v="10"/>
    <x v="2"/>
  </r>
  <r>
    <x v="90"/>
    <x v="3"/>
    <x v="47"/>
    <x v="9"/>
    <x v="13"/>
    <x v="0"/>
  </r>
  <r>
    <x v="91"/>
    <x v="10"/>
    <x v="20"/>
    <x v="9"/>
    <x v="22"/>
    <x v="2"/>
  </r>
  <r>
    <x v="92"/>
    <x v="9"/>
    <x v="30"/>
    <x v="9"/>
    <x v="39"/>
    <x v="3"/>
  </r>
  <r>
    <x v="92"/>
    <x v="3"/>
    <x v="47"/>
    <x v="9"/>
    <x v="28"/>
    <x v="0"/>
  </r>
  <r>
    <x v="93"/>
    <x v="11"/>
    <x v="36"/>
    <x v="9"/>
    <x v="37"/>
    <x v="3"/>
  </r>
  <r>
    <x v="94"/>
    <x v="3"/>
    <x v="47"/>
    <x v="9"/>
    <x v="3"/>
    <x v="0"/>
  </r>
  <r>
    <x v="95"/>
    <x v="9"/>
    <x v="29"/>
    <x v="9"/>
    <x v="2"/>
    <x v="3"/>
  </r>
  <r>
    <x v="95"/>
    <x v="4"/>
    <x v="33"/>
    <x v="9"/>
    <x v="10"/>
    <x v="0"/>
  </r>
  <r>
    <x v="96"/>
    <x v="9"/>
    <x v="30"/>
    <x v="9"/>
    <x v="24"/>
    <x v="3"/>
  </r>
  <r>
    <x v="97"/>
    <x v="3"/>
    <x v="43"/>
    <x v="9"/>
    <x v="21"/>
    <x v="0"/>
  </r>
  <r>
    <x v="98"/>
    <x v="0"/>
    <x v="31"/>
    <x v="9"/>
    <x v="9"/>
    <x v="0"/>
  </r>
  <r>
    <x v="98"/>
    <x v="10"/>
    <x v="32"/>
    <x v="9"/>
    <x v="3"/>
    <x v="2"/>
  </r>
  <r>
    <x v="98"/>
    <x v="2"/>
    <x v="45"/>
    <x v="9"/>
    <x v="7"/>
    <x v="0"/>
  </r>
  <r>
    <x v="99"/>
    <x v="1"/>
    <x v="48"/>
    <x v="9"/>
    <x v="14"/>
    <x v="1"/>
  </r>
  <r>
    <x v="99"/>
    <x v="0"/>
    <x v="9"/>
    <x v="9"/>
    <x v="3"/>
    <x v="0"/>
  </r>
  <r>
    <x v="100"/>
    <x v="0"/>
    <x v="49"/>
    <x v="40"/>
    <x v="0"/>
    <x v="0"/>
  </r>
  <r>
    <x v="100"/>
    <x v="2"/>
    <x v="45"/>
    <x v="9"/>
    <x v="19"/>
    <x v="0"/>
  </r>
  <r>
    <x v="101"/>
    <x v="2"/>
    <x v="45"/>
    <x v="9"/>
    <x v="26"/>
    <x v="0"/>
  </r>
  <r>
    <x v="102"/>
    <x v="8"/>
    <x v="35"/>
    <x v="9"/>
    <x v="1"/>
    <x v="1"/>
  </r>
  <r>
    <x v="103"/>
    <x v="7"/>
    <x v="38"/>
    <x v="9"/>
    <x v="40"/>
    <x v="0"/>
  </r>
  <r>
    <x v="103"/>
    <x v="3"/>
    <x v="43"/>
    <x v="9"/>
    <x v="22"/>
    <x v="0"/>
  </r>
  <r>
    <x v="104"/>
    <x v="0"/>
    <x v="31"/>
    <x v="9"/>
    <x v="41"/>
    <x v="0"/>
  </r>
  <r>
    <x v="105"/>
    <x v="4"/>
    <x v="33"/>
    <x v="9"/>
    <x v="6"/>
    <x v="0"/>
  </r>
  <r>
    <x v="106"/>
    <x v="11"/>
    <x v="46"/>
    <x v="9"/>
    <x v="3"/>
    <x v="3"/>
  </r>
  <r>
    <x v="106"/>
    <x v="8"/>
    <x v="35"/>
    <x v="9"/>
    <x v="42"/>
    <x v="1"/>
  </r>
  <r>
    <x v="106"/>
    <x v="8"/>
    <x v="35"/>
    <x v="9"/>
    <x v="6"/>
    <x v="1"/>
  </r>
  <r>
    <x v="107"/>
    <x v="9"/>
    <x v="42"/>
    <x v="9"/>
    <x v="43"/>
    <x v="3"/>
  </r>
  <r>
    <x v="108"/>
    <x v="9"/>
    <x v="17"/>
    <x v="9"/>
    <x v="39"/>
    <x v="3"/>
  </r>
  <r>
    <x v="109"/>
    <x v="10"/>
    <x v="32"/>
    <x v="9"/>
    <x v="42"/>
    <x v="2"/>
  </r>
  <r>
    <x v="110"/>
    <x v="8"/>
    <x v="35"/>
    <x v="9"/>
    <x v="22"/>
    <x v="1"/>
  </r>
  <r>
    <x v="111"/>
    <x v="7"/>
    <x v="40"/>
    <x v="9"/>
    <x v="12"/>
    <x v="0"/>
  </r>
  <r>
    <x v="111"/>
    <x v="11"/>
    <x v="37"/>
    <x v="9"/>
    <x v="2"/>
    <x v="3"/>
  </r>
  <r>
    <x v="112"/>
    <x v="7"/>
    <x v="25"/>
    <x v="9"/>
    <x v="12"/>
    <x v="0"/>
  </r>
  <r>
    <x v="112"/>
    <x v="11"/>
    <x v="26"/>
    <x v="9"/>
    <x v="44"/>
    <x v="3"/>
  </r>
  <r>
    <x v="113"/>
    <x v="11"/>
    <x v="36"/>
    <x v="9"/>
    <x v="45"/>
    <x v="3"/>
  </r>
  <r>
    <x v="113"/>
    <x v="5"/>
    <x v="27"/>
    <x v="9"/>
    <x v="22"/>
    <x v="2"/>
  </r>
  <r>
    <x v="114"/>
    <x v="6"/>
    <x v="41"/>
    <x v="9"/>
    <x v="21"/>
    <x v="3"/>
  </r>
  <r>
    <x v="114"/>
    <x v="8"/>
    <x v="44"/>
    <x v="9"/>
    <x v="46"/>
    <x v="1"/>
  </r>
  <r>
    <x v="114"/>
    <x v="10"/>
    <x v="39"/>
    <x v="9"/>
    <x v="23"/>
    <x v="2"/>
  </r>
  <r>
    <x v="115"/>
    <x v="1"/>
    <x v="48"/>
    <x v="9"/>
    <x v="31"/>
    <x v="1"/>
  </r>
  <r>
    <x v="116"/>
    <x v="6"/>
    <x v="34"/>
    <x v="9"/>
    <x v="2"/>
    <x v="3"/>
  </r>
  <r>
    <x v="116"/>
    <x v="6"/>
    <x v="41"/>
    <x v="9"/>
    <x v="24"/>
    <x v="3"/>
  </r>
  <r>
    <x v="117"/>
    <x v="1"/>
    <x v="50"/>
    <x v="4"/>
    <x v="0"/>
    <x v="1"/>
  </r>
  <r>
    <x v="118"/>
    <x v="6"/>
    <x v="51"/>
    <x v="26"/>
    <x v="0"/>
    <x v="3"/>
  </r>
  <r>
    <x v="119"/>
    <x v="6"/>
    <x v="52"/>
    <x v="41"/>
    <x v="0"/>
    <x v="3"/>
  </r>
  <r>
    <x v="120"/>
    <x v="9"/>
    <x v="42"/>
    <x v="9"/>
    <x v="1"/>
    <x v="3"/>
  </r>
  <r>
    <x v="120"/>
    <x v="1"/>
    <x v="48"/>
    <x v="9"/>
    <x v="10"/>
    <x v="1"/>
  </r>
  <r>
    <x v="121"/>
    <x v="11"/>
    <x v="37"/>
    <x v="9"/>
    <x v="21"/>
    <x v="3"/>
  </r>
  <r>
    <x v="122"/>
    <x v="7"/>
    <x v="40"/>
    <x v="9"/>
    <x v="43"/>
    <x v="0"/>
  </r>
  <r>
    <x v="123"/>
    <x v="10"/>
    <x v="28"/>
    <x v="9"/>
    <x v="47"/>
    <x v="2"/>
  </r>
  <r>
    <x v="123"/>
    <x v="7"/>
    <x v="38"/>
    <x v="9"/>
    <x v="10"/>
    <x v="0"/>
  </r>
  <r>
    <x v="124"/>
    <x v="9"/>
    <x v="42"/>
    <x v="9"/>
    <x v="26"/>
    <x v="3"/>
  </r>
  <r>
    <x v="124"/>
    <x v="10"/>
    <x v="32"/>
    <x v="9"/>
    <x v="25"/>
    <x v="2"/>
  </r>
  <r>
    <x v="125"/>
    <x v="8"/>
    <x v="44"/>
    <x v="9"/>
    <x v="22"/>
    <x v="1"/>
  </r>
  <r>
    <x v="126"/>
    <x v="9"/>
    <x v="29"/>
    <x v="9"/>
    <x v="48"/>
    <x v="3"/>
  </r>
  <r>
    <x v="127"/>
    <x v="8"/>
    <x v="53"/>
    <x v="4"/>
    <x v="0"/>
    <x v="1"/>
  </r>
  <r>
    <x v="128"/>
    <x v="7"/>
    <x v="25"/>
    <x v="9"/>
    <x v="25"/>
    <x v="0"/>
  </r>
  <r>
    <x v="129"/>
    <x v="6"/>
    <x v="41"/>
    <x v="9"/>
    <x v="2"/>
    <x v="3"/>
  </r>
  <r>
    <x v="130"/>
    <x v="10"/>
    <x v="39"/>
    <x v="9"/>
    <x v="12"/>
    <x v="2"/>
  </r>
  <r>
    <x v="131"/>
    <x v="8"/>
    <x v="44"/>
    <x v="9"/>
    <x v="28"/>
    <x v="1"/>
  </r>
  <r>
    <x v="132"/>
    <x v="6"/>
    <x v="41"/>
    <x v="9"/>
    <x v="37"/>
    <x v="3"/>
  </r>
  <r>
    <x v="133"/>
    <x v="11"/>
    <x v="36"/>
    <x v="9"/>
    <x v="19"/>
    <x v="3"/>
  </r>
  <r>
    <x v="134"/>
    <x v="11"/>
    <x v="37"/>
    <x v="9"/>
    <x v="3"/>
    <x v="3"/>
  </r>
  <r>
    <x v="135"/>
    <x v="11"/>
    <x v="46"/>
    <x v="9"/>
    <x v="26"/>
    <x v="3"/>
  </r>
  <r>
    <x v="135"/>
    <x v="11"/>
    <x v="54"/>
    <x v="8"/>
    <x v="0"/>
    <x v="3"/>
  </r>
  <r>
    <x v="136"/>
    <x v="7"/>
    <x v="40"/>
    <x v="9"/>
    <x v="24"/>
    <x v="0"/>
  </r>
  <r>
    <x v="137"/>
    <x v="10"/>
    <x v="39"/>
    <x v="9"/>
    <x v="5"/>
    <x v="2"/>
  </r>
  <r>
    <x v="138"/>
    <x v="11"/>
    <x v="46"/>
    <x v="9"/>
    <x v="22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eau croisé dynamique1" cacheId="8" applyNumberFormats="0" applyBorderFormats="0" applyFontFormats="0" applyPatternFormats="0" applyAlignmentFormats="0" applyWidthHeightFormats="1" dataCaption="Valeurs" updatedVersion="6" minRefreshableVersion="3" useAutoFormatting="1" itemPrintTitles="1" createdVersion="5" indent="0" outline="1" outlineData="1" multipleFieldFilters="0">
  <location ref="A3:C59" firstHeaderRow="0" firstDataRow="1" firstDataCol="1"/>
  <pivotFields count="5">
    <pivotField numFmtId="14" showAll="0"/>
    <pivotField axis="axisRow" showAll="0">
      <items count="13">
        <item sd="0" x="4"/>
        <item sd="0" x="0"/>
        <item sd="0" x="7"/>
        <item x="2"/>
        <item x="3"/>
        <item x="10"/>
        <item x="5"/>
        <item x="6"/>
        <item x="11"/>
        <item x="9"/>
        <item x="8"/>
        <item x="1"/>
        <item t="default"/>
      </items>
    </pivotField>
    <pivotField axis="axisRow" showAll="0">
      <items count="56">
        <item x="44"/>
        <item x="12"/>
        <item x="35"/>
        <item x="18"/>
        <item x="8"/>
        <item x="3"/>
        <item x="41"/>
        <item x="30"/>
        <item x="43"/>
        <item x="29"/>
        <item x="47"/>
        <item x="23"/>
        <item x="42"/>
        <item x="17"/>
        <item x="16"/>
        <item x="26"/>
        <item x="5"/>
        <item x="37"/>
        <item x="21"/>
        <item x="46"/>
        <item x="7"/>
        <item x="13"/>
        <item x="27"/>
        <item x="1"/>
        <item x="36"/>
        <item x="11"/>
        <item x="0"/>
        <item x="22"/>
        <item x="48"/>
        <item x="24"/>
        <item x="45"/>
        <item x="34"/>
        <item x="15"/>
        <item x="40"/>
        <item x="38"/>
        <item x="25"/>
        <item x="10"/>
        <item x="50"/>
        <item x="51"/>
        <item x="52"/>
        <item x="19"/>
        <item x="6"/>
        <item x="14"/>
        <item x="33"/>
        <item x="53"/>
        <item x="28"/>
        <item x="20"/>
        <item x="39"/>
        <item x="32"/>
        <item x="2"/>
        <item x="31"/>
        <item x="9"/>
        <item x="4"/>
        <item x="49"/>
        <item x="54"/>
        <item t="default"/>
      </items>
    </pivotField>
    <pivotField dataField="1" showAll="0"/>
    <pivotField dataField="1" showAll="0"/>
  </pivotFields>
  <rowFields count="2">
    <field x="1"/>
    <field x="2"/>
  </rowFields>
  <rowItems count="56">
    <i>
      <x/>
    </i>
    <i>
      <x v="1"/>
    </i>
    <i>
      <x v="2"/>
    </i>
    <i>
      <x v="3"/>
    </i>
    <i r="1">
      <x v="5"/>
    </i>
    <i r="1">
      <x v="26"/>
    </i>
    <i r="1">
      <x v="27"/>
    </i>
    <i r="1">
      <x v="29"/>
    </i>
    <i r="1">
      <x v="30"/>
    </i>
    <i r="1">
      <x v="49"/>
    </i>
    <i>
      <x v="4"/>
    </i>
    <i r="1">
      <x v="8"/>
    </i>
    <i r="1">
      <x v="10"/>
    </i>
    <i r="1">
      <x v="11"/>
    </i>
    <i r="1">
      <x v="16"/>
    </i>
    <i>
      <x v="5"/>
    </i>
    <i r="1">
      <x v="45"/>
    </i>
    <i r="1">
      <x v="46"/>
    </i>
    <i r="1">
      <x v="47"/>
    </i>
    <i r="1">
      <x v="48"/>
    </i>
    <i>
      <x v="6"/>
    </i>
    <i r="1">
      <x v="14"/>
    </i>
    <i r="1">
      <x v="20"/>
    </i>
    <i r="1">
      <x v="22"/>
    </i>
    <i r="1">
      <x v="25"/>
    </i>
    <i>
      <x v="7"/>
    </i>
    <i r="1">
      <x v="4"/>
    </i>
    <i r="1">
      <x v="6"/>
    </i>
    <i r="1">
      <x v="31"/>
    </i>
    <i r="1">
      <x v="32"/>
    </i>
    <i r="1">
      <x v="38"/>
    </i>
    <i r="1">
      <x v="39"/>
    </i>
    <i>
      <x v="8"/>
    </i>
    <i r="1">
      <x v="15"/>
    </i>
    <i r="1">
      <x v="17"/>
    </i>
    <i r="1">
      <x v="19"/>
    </i>
    <i r="1">
      <x v="24"/>
    </i>
    <i r="1">
      <x v="54"/>
    </i>
    <i>
      <x v="9"/>
    </i>
    <i r="1">
      <x v="7"/>
    </i>
    <i r="1">
      <x v="9"/>
    </i>
    <i r="1">
      <x v="12"/>
    </i>
    <i r="1">
      <x v="13"/>
    </i>
    <i>
      <x v="10"/>
    </i>
    <i r="1">
      <x/>
    </i>
    <i r="1">
      <x v="1"/>
    </i>
    <i r="1">
      <x v="2"/>
    </i>
    <i r="1">
      <x v="3"/>
    </i>
    <i r="1">
      <x v="44"/>
    </i>
    <i>
      <x v="11"/>
    </i>
    <i r="1">
      <x v="18"/>
    </i>
    <i r="1">
      <x v="21"/>
    </i>
    <i r="1">
      <x v="23"/>
    </i>
    <i r="1">
      <x v="28"/>
    </i>
    <i r="1">
      <x v="37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QTE ENTREE" fld="3" baseField="1" baseItem="0"/>
    <dataField name="Somme de QTE SORTIE" fld="4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CE9AF52-9B64-A348-84AA-F7DF2759B336}" name="StockTrimestre" cacheId="31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G3:I20" firstHeaderRow="0" firstDataRow="1" firstDataCol="1"/>
  <pivotFields count="8">
    <pivotField axis="axisRow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showAll="0"/>
    <pivotField dataField="1" showAll="0">
      <items count="43">
        <item x="2"/>
        <item x="5"/>
        <item x="3"/>
        <item x="40"/>
        <item x="14"/>
        <item x="39"/>
        <item x="31"/>
        <item x="6"/>
        <item x="33"/>
        <item x="7"/>
        <item x="19"/>
        <item x="0"/>
        <item x="8"/>
        <item x="28"/>
        <item x="30"/>
        <item x="10"/>
        <item x="41"/>
        <item x="11"/>
        <item x="4"/>
        <item x="15"/>
        <item x="20"/>
        <item x="24"/>
        <item x="26"/>
        <item x="13"/>
        <item x="21"/>
        <item x="29"/>
        <item x="16"/>
        <item x="38"/>
        <item x="1"/>
        <item x="32"/>
        <item x="12"/>
        <item x="34"/>
        <item x="25"/>
        <item x="18"/>
        <item x="27"/>
        <item x="35"/>
        <item x="36"/>
        <item x="17"/>
        <item x="37"/>
        <item x="23"/>
        <item x="22"/>
        <item x="9"/>
        <item t="default"/>
      </items>
    </pivotField>
    <pivotField dataField="1" showAll="0">
      <items count="50">
        <item x="31"/>
        <item x="43"/>
        <item x="16"/>
        <item x="9"/>
        <item x="46"/>
        <item x="21"/>
        <item x="39"/>
        <item x="2"/>
        <item x="12"/>
        <item x="40"/>
        <item x="3"/>
        <item x="22"/>
        <item x="29"/>
        <item x="24"/>
        <item x="10"/>
        <item x="4"/>
        <item x="15"/>
        <item x="42"/>
        <item x="41"/>
        <item x="7"/>
        <item x="27"/>
        <item x="5"/>
        <item x="26"/>
        <item x="19"/>
        <item x="30"/>
        <item x="6"/>
        <item x="48"/>
        <item x="1"/>
        <item x="32"/>
        <item x="28"/>
        <item x="8"/>
        <item x="38"/>
        <item x="47"/>
        <item x="44"/>
        <item x="37"/>
        <item x="13"/>
        <item x="34"/>
        <item x="11"/>
        <item x="25"/>
        <item x="45"/>
        <item x="18"/>
        <item x="14"/>
        <item x="33"/>
        <item x="23"/>
        <item x="20"/>
        <item x="17"/>
        <item x="36"/>
        <item x="35"/>
        <item x="0"/>
        <item t="default"/>
      </items>
    </pivotField>
    <pivotField showAll="0">
      <items count="5">
        <item x="0"/>
        <item x="2"/>
        <item x="3"/>
        <item x="1"/>
        <item t="default"/>
      </items>
    </pivotField>
    <pivotField dragToRow="0" dragToCol="0" dragToPage="0" showAll="0" defaultSubtotal="0"/>
    <pivotField axis="axisRow" showAll="0">
      <items count="7">
        <item x="0"/>
        <item x="1"/>
        <item x="2"/>
        <item x="3"/>
        <item x="4"/>
        <item x="5"/>
        <item t="default"/>
      </items>
    </pivotField>
  </pivotFields>
  <rowFields count="2">
    <field x="7"/>
    <field x="0"/>
  </rowFields>
  <rowItems count="17">
    <i>
      <x v="1"/>
    </i>
    <i r="1">
      <x v="1"/>
    </i>
    <i r="1">
      <x v="2"/>
    </i>
    <i r="1">
      <x v="3"/>
    </i>
    <i>
      <x v="2"/>
    </i>
    <i r="1">
      <x v="4"/>
    </i>
    <i r="1">
      <x v="5"/>
    </i>
    <i r="1">
      <x v="6"/>
    </i>
    <i>
      <x v="3"/>
    </i>
    <i r="1">
      <x v="7"/>
    </i>
    <i r="1">
      <x v="8"/>
    </i>
    <i r="1">
      <x v="9"/>
    </i>
    <i>
      <x v="4"/>
    </i>
    <i r="1">
      <x v="10"/>
    </i>
    <i r="1">
      <x v="11"/>
    </i>
    <i r="1">
      <x v="12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QTE ENTREE" fld="3" baseField="0" baseItem="0"/>
    <dataField name="Somme de QTE SORTIE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E1145A8-F5D4-6847-A2DB-7C1BB7F808B9}" name="StocksProduits" cacheId="31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D73" firstHeaderRow="0" firstDataRow="1" firstDataCol="1" rowPageCount="1" colPageCount="1"/>
  <pivotFields count="8"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showAll="0">
      <items count="13">
        <item x="4"/>
        <item x="0"/>
        <item x="7"/>
        <item x="2"/>
        <item x="3"/>
        <item x="10"/>
        <item x="5"/>
        <item x="6"/>
        <item x="11"/>
        <item x="9"/>
        <item x="8"/>
        <item x="1"/>
        <item t="default"/>
      </items>
    </pivotField>
    <pivotField axis="axisRow" showAll="0">
      <items count="56">
        <item x="44"/>
        <item x="12"/>
        <item x="35"/>
        <item x="18"/>
        <item x="8"/>
        <item x="3"/>
        <item x="41"/>
        <item x="30"/>
        <item x="43"/>
        <item x="29"/>
        <item x="47"/>
        <item x="23"/>
        <item x="42"/>
        <item x="17"/>
        <item x="16"/>
        <item x="26"/>
        <item x="5"/>
        <item x="37"/>
        <item x="21"/>
        <item x="46"/>
        <item x="7"/>
        <item x="13"/>
        <item x="27"/>
        <item x="1"/>
        <item x="36"/>
        <item x="11"/>
        <item x="0"/>
        <item x="22"/>
        <item x="48"/>
        <item x="24"/>
        <item x="45"/>
        <item x="34"/>
        <item x="15"/>
        <item x="40"/>
        <item x="38"/>
        <item x="25"/>
        <item x="10"/>
        <item x="50"/>
        <item x="51"/>
        <item x="52"/>
        <item x="19"/>
        <item x="6"/>
        <item x="14"/>
        <item x="33"/>
        <item x="53"/>
        <item x="28"/>
        <item x="20"/>
        <item x="39"/>
        <item x="32"/>
        <item x="2"/>
        <item x="31"/>
        <item x="9"/>
        <item x="4"/>
        <item x="49"/>
        <item x="54"/>
        <item t="default"/>
      </items>
    </pivotField>
    <pivotField dataField="1" showAll="0"/>
    <pivotField dataField="1" showAll="0"/>
    <pivotField axis="axisPage" multipleItemSelectionAllowed="1" showAll="0">
      <items count="5">
        <item x="0"/>
        <item x="2"/>
        <item x="3"/>
        <item x="1"/>
        <item t="default"/>
      </items>
    </pivotField>
    <pivotField dataField="1" dragToRow="0" dragToCol="0" dragToPage="0" showAll="0" defaultSubtotal="0"/>
    <pivotField showAll="0">
      <items count="7">
        <item x="0"/>
        <item x="1"/>
        <item x="2"/>
        <item x="3"/>
        <item x="4"/>
        <item x="5"/>
        <item t="default"/>
      </items>
    </pivotField>
  </pivotFields>
  <rowFields count="2">
    <field x="1"/>
    <field x="2"/>
  </rowFields>
  <rowItems count="70">
    <i>
      <x/>
    </i>
    <i r="1">
      <x v="40"/>
    </i>
    <i r="1">
      <x v="41"/>
    </i>
    <i r="1">
      <x v="42"/>
    </i>
    <i r="1">
      <x v="43"/>
    </i>
    <i>
      <x v="1"/>
    </i>
    <i r="1">
      <x v="26"/>
    </i>
    <i r="1">
      <x v="49"/>
    </i>
    <i r="1">
      <x v="50"/>
    </i>
    <i r="1">
      <x v="51"/>
    </i>
    <i r="1">
      <x v="52"/>
    </i>
    <i r="1">
      <x v="53"/>
    </i>
    <i>
      <x v="2"/>
    </i>
    <i r="1">
      <x v="33"/>
    </i>
    <i r="1">
      <x v="34"/>
    </i>
    <i r="1">
      <x v="35"/>
    </i>
    <i r="1">
      <x v="36"/>
    </i>
    <i>
      <x v="3"/>
    </i>
    <i r="1">
      <x v="5"/>
    </i>
    <i r="1">
      <x v="26"/>
    </i>
    <i r="1">
      <x v="27"/>
    </i>
    <i r="1">
      <x v="29"/>
    </i>
    <i r="1">
      <x v="30"/>
    </i>
    <i r="1">
      <x v="49"/>
    </i>
    <i>
      <x v="4"/>
    </i>
    <i r="1">
      <x v="8"/>
    </i>
    <i r="1">
      <x v="10"/>
    </i>
    <i r="1">
      <x v="11"/>
    </i>
    <i r="1">
      <x v="16"/>
    </i>
    <i>
      <x v="5"/>
    </i>
    <i r="1">
      <x v="45"/>
    </i>
    <i r="1">
      <x v="46"/>
    </i>
    <i r="1">
      <x v="47"/>
    </i>
    <i r="1">
      <x v="48"/>
    </i>
    <i>
      <x v="6"/>
    </i>
    <i r="1">
      <x v="14"/>
    </i>
    <i r="1">
      <x v="20"/>
    </i>
    <i r="1">
      <x v="22"/>
    </i>
    <i r="1">
      <x v="25"/>
    </i>
    <i>
      <x v="7"/>
    </i>
    <i r="1">
      <x v="4"/>
    </i>
    <i r="1">
      <x v="6"/>
    </i>
    <i r="1">
      <x v="31"/>
    </i>
    <i r="1">
      <x v="32"/>
    </i>
    <i r="1">
      <x v="38"/>
    </i>
    <i r="1">
      <x v="39"/>
    </i>
    <i>
      <x v="8"/>
    </i>
    <i r="1">
      <x v="15"/>
    </i>
    <i r="1">
      <x v="17"/>
    </i>
    <i r="1">
      <x v="19"/>
    </i>
    <i r="1">
      <x v="24"/>
    </i>
    <i r="1">
      <x v="54"/>
    </i>
    <i>
      <x v="9"/>
    </i>
    <i r="1">
      <x v="7"/>
    </i>
    <i r="1">
      <x v="9"/>
    </i>
    <i r="1">
      <x v="12"/>
    </i>
    <i r="1">
      <x v="13"/>
    </i>
    <i>
      <x v="10"/>
    </i>
    <i r="1">
      <x/>
    </i>
    <i r="1">
      <x v="1"/>
    </i>
    <i r="1">
      <x v="2"/>
    </i>
    <i r="1">
      <x v="3"/>
    </i>
    <i r="1">
      <x v="44"/>
    </i>
    <i>
      <x v="11"/>
    </i>
    <i r="1">
      <x v="18"/>
    </i>
    <i r="1">
      <x v="21"/>
    </i>
    <i r="1">
      <x v="23"/>
    </i>
    <i r="1">
      <x v="28"/>
    </i>
    <i r="1">
      <x v="37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5" hier="-1"/>
  </pageFields>
  <dataFields count="3">
    <dataField name="Somme de QTE ENTREE" fld="3" baseField="0" baseItem="0"/>
    <dataField name="Somme de QTE SORTIE" fld="4" baseField="0" baseItem="0"/>
    <dataField name="Somme de STOCK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>
        <x14:conditionalFormats count="1">
          <x14:conditionalFormat priority="1" id="{DDB29D27-F598-BE4A-84A3-78E8F315D2D5}">
            <x14:pivotAreas count="20">
              <pivotArea type="data" collapsedLevelsAreSubtotals="1" fieldPosition="0">
                <references count="2">
                  <reference field="4294967294" count="1" selected="0">
                    <x v="2"/>
                  </reference>
                  <reference field="1" count="1">
                    <x v="0"/>
                  </reference>
                </references>
              </pivotArea>
              <pivotArea type="data" collapsedLevelsAreSubtotals="1" fieldPosition="0">
                <references count="3">
                  <reference field="4294967294" count="1" selected="0">
                    <x v="2"/>
                  </reference>
                  <reference field="1" count="1" selected="0">
                    <x v="0"/>
                  </reference>
                  <reference field="2" count="4">
                    <x v="40"/>
                    <x v="41"/>
                    <x v="42"/>
                    <x v="43"/>
                  </reference>
                </references>
              </pivotArea>
              <pivotArea type="data" collapsedLevelsAreSubtotals="1" fieldPosition="0">
                <references count="2">
                  <reference field="4294967294" count="1" selected="0">
                    <x v="2"/>
                  </reference>
                  <reference field="1" count="1">
                    <x v="1"/>
                  </reference>
                </references>
              </pivotArea>
              <pivotArea type="data" collapsedLevelsAreSubtotals="1" fieldPosition="0">
                <references count="3">
                  <reference field="4294967294" count="1" selected="0">
                    <x v="2"/>
                  </reference>
                  <reference field="1" count="1" selected="0">
                    <x v="1"/>
                  </reference>
                  <reference field="2" count="6">
                    <x v="26"/>
                    <x v="49"/>
                    <x v="50"/>
                    <x v="51"/>
                    <x v="52"/>
                    <x v="53"/>
                  </reference>
                </references>
              </pivotArea>
              <pivotArea type="data" collapsedLevelsAreSubtotals="1" fieldPosition="0">
                <references count="2">
                  <reference field="4294967294" count="1" selected="0">
                    <x v="2"/>
                  </reference>
                  <reference field="1" count="1">
                    <x v="2"/>
                  </reference>
                </references>
              </pivotArea>
              <pivotArea type="data" collapsedLevelsAreSubtotals="1" fieldPosition="0">
                <references count="3">
                  <reference field="4294967294" count="1" selected="0">
                    <x v="2"/>
                  </reference>
                  <reference field="1" count="1" selected="0">
                    <x v="2"/>
                  </reference>
                  <reference field="2" count="4">
                    <x v="33"/>
                    <x v="34"/>
                    <x v="35"/>
                    <x v="36"/>
                  </reference>
                </references>
              </pivotArea>
              <pivotArea type="data" collapsedLevelsAreSubtotals="1" fieldPosition="0">
                <references count="2">
                  <reference field="4294967294" count="1" selected="0">
                    <x v="2"/>
                  </reference>
                  <reference field="1" count="1">
                    <x v="3"/>
                  </reference>
                </references>
              </pivotArea>
              <pivotArea type="data" collapsedLevelsAreSubtotals="1" fieldPosition="0">
                <references count="3">
                  <reference field="4294967294" count="1" selected="0">
                    <x v="2"/>
                  </reference>
                  <reference field="1" count="1" selected="0">
                    <x v="3"/>
                  </reference>
                  <reference field="2" count="6">
                    <x v="5"/>
                    <x v="26"/>
                    <x v="27"/>
                    <x v="29"/>
                    <x v="30"/>
                    <x v="49"/>
                  </reference>
                </references>
              </pivotArea>
              <pivotArea type="data" collapsedLevelsAreSubtotals="1" fieldPosition="0">
                <references count="2">
                  <reference field="4294967294" count="1" selected="0">
                    <x v="2"/>
                  </reference>
                  <reference field="1" count="1">
                    <x v="4"/>
                  </reference>
                </references>
              </pivotArea>
              <pivotArea type="data" collapsedLevelsAreSubtotals="1" fieldPosition="0">
                <references count="3">
                  <reference field="4294967294" count="1" selected="0">
                    <x v="2"/>
                  </reference>
                  <reference field="1" count="1" selected="0">
                    <x v="4"/>
                  </reference>
                  <reference field="2" count="4">
                    <x v="8"/>
                    <x v="10"/>
                    <x v="11"/>
                    <x v="16"/>
                  </reference>
                </references>
              </pivotArea>
              <pivotArea type="data" collapsedLevelsAreSubtotals="1" fieldPosition="0">
                <references count="2">
                  <reference field="4294967294" count="1" selected="0">
                    <x v="2"/>
                  </reference>
                  <reference field="1" count="1">
                    <x v="5"/>
                  </reference>
                </references>
              </pivotArea>
              <pivotArea type="data" collapsedLevelsAreSubtotals="1" fieldPosition="0">
                <references count="3">
                  <reference field="4294967294" count="1" selected="0">
                    <x v="2"/>
                  </reference>
                  <reference field="1" count="1" selected="0">
                    <x v="5"/>
                  </reference>
                  <reference field="2" count="4">
                    <x v="45"/>
                    <x v="46"/>
                    <x v="47"/>
                    <x v="48"/>
                  </reference>
                </references>
              </pivotArea>
              <pivotArea type="data" collapsedLevelsAreSubtotals="1" fieldPosition="0">
                <references count="2">
                  <reference field="4294967294" count="1" selected="0">
                    <x v="2"/>
                  </reference>
                  <reference field="1" count="1">
                    <x v="6"/>
                  </reference>
                </references>
              </pivotArea>
              <pivotArea type="data" collapsedLevelsAreSubtotals="1" fieldPosition="0">
                <references count="3">
                  <reference field="4294967294" count="1" selected="0">
                    <x v="2"/>
                  </reference>
                  <reference field="1" count="1" selected="0">
                    <x v="6"/>
                  </reference>
                  <reference field="2" count="4">
                    <x v="14"/>
                    <x v="20"/>
                    <x v="22"/>
                    <x v="25"/>
                  </reference>
                </references>
              </pivotArea>
              <pivotArea type="data" collapsedLevelsAreSubtotals="1" fieldPosition="0">
                <references count="2">
                  <reference field="4294967294" count="1" selected="0">
                    <x v="2"/>
                  </reference>
                  <reference field="1" count="1">
                    <x v="7"/>
                  </reference>
                </references>
              </pivotArea>
              <pivotArea type="data" collapsedLevelsAreSubtotals="1" fieldPosition="0">
                <references count="3">
                  <reference field="4294967294" count="1" selected="0">
                    <x v="2"/>
                  </reference>
                  <reference field="1" count="1" selected="0">
                    <x v="7"/>
                  </reference>
                  <reference field="2" count="6">
                    <x v="4"/>
                    <x v="6"/>
                    <x v="31"/>
                    <x v="32"/>
                    <x v="38"/>
                    <x v="39"/>
                  </reference>
                </references>
              </pivotArea>
              <pivotArea type="data" collapsedLevelsAreSubtotals="1" fieldPosition="0">
                <references count="2">
                  <reference field="4294967294" count="1" selected="0">
                    <x v="2"/>
                  </reference>
                  <reference field="1" count="1">
                    <x v="8"/>
                  </reference>
                </references>
              </pivotArea>
              <pivotArea type="data" collapsedLevelsAreSubtotals="1" fieldPosition="0">
                <references count="3">
                  <reference field="4294967294" count="1" selected="0">
                    <x v="2"/>
                  </reference>
                  <reference field="1" count="1" selected="0">
                    <x v="8"/>
                  </reference>
                  <reference field="2" count="5">
                    <x v="15"/>
                    <x v="17"/>
                    <x v="19"/>
                    <x v="24"/>
                    <x v="54"/>
                  </reference>
                </references>
              </pivotArea>
              <pivotArea type="data" collapsedLevelsAreSubtotals="1" fieldPosition="0">
                <references count="2">
                  <reference field="4294967294" count="1" selected="0">
                    <x v="2"/>
                  </reference>
                  <reference field="1" count="1">
                    <x v="9"/>
                  </reference>
                </references>
              </pivotArea>
              <pivotArea type="data" collapsedLevelsAreSubtotals="1" fieldPosition="0">
                <references count="3">
                  <reference field="4294967294" count="1" selected="0">
                    <x v="2"/>
                  </reference>
                  <reference field="1" count="1" selected="0">
                    <x v="9"/>
                  </reference>
                  <reference field="2" count="4">
                    <x v="7"/>
                    <x v="9"/>
                    <x v="12"/>
                    <x v="13"/>
                  </reference>
                </references>
              </pivotArea>
            </x14:pivotAreas>
          </x14:conditionalFormat>
        </x14:conditionalFormats>
      </x14:pivotTableDefinition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TYPE_PROD" xr10:uid="{B599F383-BEA5-8048-B7F7-F61F0CF1A910}" sourceName="TYPE PROD">
  <pivotTables>
    <pivotTable tabId="8" name="StockTrimestre"/>
    <pivotTable tabId="8" name="StocksProduits"/>
  </pivotTables>
  <data>
    <tabular pivotCacheId="865410531">
      <items count="4">
        <i x="0" s="1"/>
        <i x="2" s="1"/>
        <i x="3" s="1"/>
        <i x="1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TYPE PROD" xr10:uid="{1AF97BBA-DEF0-1E4A-AAEE-B213C6FEBDA5}" cache="Segment_TYPE_PROD" caption="TYPE PROD" rowHeight="230716"/>
</slicer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59"/>
  <sheetViews>
    <sheetView workbookViewId="0">
      <selection activeCell="B14" sqref="B14"/>
    </sheetView>
  </sheetViews>
  <sheetFormatPr baseColWidth="10" defaultRowHeight="15" x14ac:dyDescent="0.2"/>
  <cols>
    <col min="1" max="1" width="30.83203125" bestFit="1" customWidth="1"/>
    <col min="2" max="2" width="18.6640625" bestFit="1" customWidth="1"/>
    <col min="3" max="3" width="18.33203125" bestFit="1" customWidth="1"/>
  </cols>
  <sheetData>
    <row r="3" spans="1:3" x14ac:dyDescent="0.2">
      <c r="A3" s="4" t="s">
        <v>72</v>
      </c>
      <c r="B3" t="s">
        <v>74</v>
      </c>
      <c r="C3" t="s">
        <v>75</v>
      </c>
    </row>
    <row r="4" spans="1:3" x14ac:dyDescent="0.2">
      <c r="A4" s="5" t="s">
        <v>5</v>
      </c>
      <c r="B4" s="7">
        <v>772</v>
      </c>
      <c r="C4" s="7">
        <v>457</v>
      </c>
    </row>
    <row r="5" spans="1:3" x14ac:dyDescent="0.2">
      <c r="A5" s="5" t="s">
        <v>6</v>
      </c>
      <c r="B5" s="7">
        <v>843</v>
      </c>
      <c r="C5" s="7">
        <v>296</v>
      </c>
    </row>
    <row r="6" spans="1:3" x14ac:dyDescent="0.2">
      <c r="A6" s="5" t="s">
        <v>31</v>
      </c>
      <c r="B6" s="7">
        <v>615</v>
      </c>
      <c r="C6" s="7">
        <v>250</v>
      </c>
    </row>
    <row r="7" spans="1:3" x14ac:dyDescent="0.2">
      <c r="A7" s="5" t="s">
        <v>7</v>
      </c>
      <c r="B7" s="7">
        <v>927</v>
      </c>
      <c r="C7" s="7">
        <v>441</v>
      </c>
    </row>
    <row r="8" spans="1:3" x14ac:dyDescent="0.2">
      <c r="A8" s="6" t="s">
        <v>34</v>
      </c>
      <c r="B8" s="7">
        <v>154</v>
      </c>
      <c r="C8" s="7">
        <v>80</v>
      </c>
    </row>
    <row r="9" spans="1:3" x14ac:dyDescent="0.2">
      <c r="A9" s="6" t="s">
        <v>32</v>
      </c>
      <c r="B9" s="7">
        <v>120</v>
      </c>
      <c r="C9" s="7">
        <v>41</v>
      </c>
    </row>
    <row r="10" spans="1:3" x14ac:dyDescent="0.2">
      <c r="A10" s="6" t="s">
        <v>47</v>
      </c>
      <c r="B10" s="7">
        <v>239</v>
      </c>
      <c r="C10" s="7">
        <v>146</v>
      </c>
    </row>
    <row r="11" spans="1:3" x14ac:dyDescent="0.2">
      <c r="A11" s="6" t="s">
        <v>49</v>
      </c>
      <c r="B11" s="7">
        <v>217</v>
      </c>
      <c r="C11" s="7">
        <v>95</v>
      </c>
    </row>
    <row r="12" spans="1:3" x14ac:dyDescent="0.2">
      <c r="A12" s="6" t="s">
        <v>65</v>
      </c>
      <c r="B12" s="7">
        <v>122</v>
      </c>
      <c r="C12" s="7">
        <v>79</v>
      </c>
    </row>
    <row r="13" spans="1:3" x14ac:dyDescent="0.2">
      <c r="A13" s="6" t="s">
        <v>17</v>
      </c>
      <c r="B13" s="7">
        <v>75</v>
      </c>
      <c r="C13" s="7"/>
    </row>
    <row r="14" spans="1:3" x14ac:dyDescent="0.2">
      <c r="A14" s="5" t="s">
        <v>8</v>
      </c>
      <c r="B14" s="7">
        <v>732</v>
      </c>
      <c r="C14" s="7">
        <v>275</v>
      </c>
    </row>
    <row r="15" spans="1:3" x14ac:dyDescent="0.2">
      <c r="A15" s="6" t="s">
        <v>63</v>
      </c>
      <c r="B15" s="7">
        <v>204</v>
      </c>
      <c r="C15" s="7">
        <v>62</v>
      </c>
    </row>
    <row r="16" spans="1:3" x14ac:dyDescent="0.2">
      <c r="A16" s="6" t="s">
        <v>67</v>
      </c>
      <c r="B16" s="7">
        <v>202</v>
      </c>
      <c r="C16" s="7">
        <v>89</v>
      </c>
    </row>
    <row r="17" spans="1:3" x14ac:dyDescent="0.2">
      <c r="A17" s="6" t="s">
        <v>48</v>
      </c>
      <c r="B17" s="7">
        <v>178</v>
      </c>
      <c r="C17" s="7">
        <v>61</v>
      </c>
    </row>
    <row r="18" spans="1:3" x14ac:dyDescent="0.2">
      <c r="A18" s="6" t="s">
        <v>35</v>
      </c>
      <c r="B18" s="7">
        <v>148</v>
      </c>
      <c r="C18" s="7">
        <v>63</v>
      </c>
    </row>
    <row r="19" spans="1:3" x14ac:dyDescent="0.2">
      <c r="A19" s="5" t="s">
        <v>10</v>
      </c>
      <c r="B19" s="7">
        <v>601</v>
      </c>
      <c r="C19" s="7">
        <v>327</v>
      </c>
    </row>
    <row r="20" spans="1:3" x14ac:dyDescent="0.2">
      <c r="A20" s="6" t="s">
        <v>18</v>
      </c>
      <c r="B20" s="7">
        <v>134</v>
      </c>
      <c r="C20" s="7">
        <v>74</v>
      </c>
    </row>
    <row r="21" spans="1:3" x14ac:dyDescent="0.2">
      <c r="A21" s="6" t="s">
        <v>22</v>
      </c>
      <c r="B21" s="7">
        <v>244</v>
      </c>
      <c r="C21" s="7">
        <v>82</v>
      </c>
    </row>
    <row r="22" spans="1:3" x14ac:dyDescent="0.2">
      <c r="A22" s="6" t="s">
        <v>24</v>
      </c>
      <c r="B22" s="7">
        <v>104</v>
      </c>
      <c r="C22" s="7">
        <v>89</v>
      </c>
    </row>
    <row r="23" spans="1:3" x14ac:dyDescent="0.2">
      <c r="A23" s="6" t="s">
        <v>27</v>
      </c>
      <c r="B23" s="7">
        <v>119</v>
      </c>
      <c r="C23" s="7">
        <v>82</v>
      </c>
    </row>
    <row r="24" spans="1:3" x14ac:dyDescent="0.2">
      <c r="A24" s="5" t="s">
        <v>9</v>
      </c>
      <c r="B24" s="7">
        <v>726</v>
      </c>
      <c r="C24" s="7">
        <v>335</v>
      </c>
    </row>
    <row r="25" spans="1:3" x14ac:dyDescent="0.2">
      <c r="A25" s="6" t="s">
        <v>43</v>
      </c>
      <c r="B25" s="7">
        <v>165</v>
      </c>
      <c r="C25" s="7">
        <v>85</v>
      </c>
    </row>
    <row r="26" spans="1:3" x14ac:dyDescent="0.2">
      <c r="A26" s="6" t="s">
        <v>36</v>
      </c>
      <c r="B26" s="7">
        <v>214</v>
      </c>
      <c r="C26" s="7">
        <v>107</v>
      </c>
    </row>
    <row r="27" spans="1:3" x14ac:dyDescent="0.2">
      <c r="A27" s="6" t="s">
        <v>52</v>
      </c>
      <c r="B27" s="7">
        <v>184</v>
      </c>
      <c r="C27" s="7">
        <v>81</v>
      </c>
    </row>
    <row r="28" spans="1:3" x14ac:dyDescent="0.2">
      <c r="A28" s="6" t="s">
        <v>39</v>
      </c>
      <c r="B28" s="7">
        <v>163</v>
      </c>
      <c r="C28" s="7">
        <v>62</v>
      </c>
    </row>
    <row r="29" spans="1:3" x14ac:dyDescent="0.2">
      <c r="A29" s="5" t="s">
        <v>12</v>
      </c>
      <c r="B29" s="7">
        <v>957</v>
      </c>
      <c r="C29" s="7">
        <v>303</v>
      </c>
    </row>
    <row r="30" spans="1:3" x14ac:dyDescent="0.2">
      <c r="A30" s="6" t="s">
        <v>37</v>
      </c>
      <c r="B30" s="7">
        <v>184</v>
      </c>
      <c r="C30" s="7">
        <v>81</v>
      </c>
    </row>
    <row r="31" spans="1:3" x14ac:dyDescent="0.2">
      <c r="A31" s="6" t="s">
        <v>61</v>
      </c>
      <c r="B31" s="7">
        <v>199</v>
      </c>
      <c r="C31" s="7">
        <v>78</v>
      </c>
    </row>
    <row r="32" spans="1:3" x14ac:dyDescent="0.2">
      <c r="A32" s="6" t="s">
        <v>55</v>
      </c>
      <c r="B32" s="7">
        <v>122</v>
      </c>
      <c r="C32" s="7">
        <v>102</v>
      </c>
    </row>
    <row r="33" spans="1:3" x14ac:dyDescent="0.2">
      <c r="A33" s="6" t="s">
        <v>42</v>
      </c>
      <c r="B33" s="7">
        <v>124</v>
      </c>
      <c r="C33" s="7">
        <v>42</v>
      </c>
    </row>
    <row r="34" spans="1:3" x14ac:dyDescent="0.2">
      <c r="A34" s="6" t="s">
        <v>70</v>
      </c>
      <c r="B34" s="7">
        <v>179</v>
      </c>
      <c r="C34" s="7"/>
    </row>
    <row r="35" spans="1:3" x14ac:dyDescent="0.2">
      <c r="A35" s="6" t="s">
        <v>71</v>
      </c>
      <c r="B35" s="7">
        <v>149</v>
      </c>
      <c r="C35" s="7"/>
    </row>
    <row r="36" spans="1:3" x14ac:dyDescent="0.2">
      <c r="A36" s="5" t="s">
        <v>13</v>
      </c>
      <c r="B36" s="7">
        <v>1051</v>
      </c>
      <c r="C36" s="7">
        <v>324</v>
      </c>
    </row>
    <row r="37" spans="1:3" x14ac:dyDescent="0.2">
      <c r="A37" s="6" t="s">
        <v>51</v>
      </c>
      <c r="B37" s="7">
        <v>227</v>
      </c>
      <c r="C37" s="7">
        <v>119</v>
      </c>
    </row>
    <row r="38" spans="1:3" x14ac:dyDescent="0.2">
      <c r="A38" s="6" t="s">
        <v>58</v>
      </c>
      <c r="B38" s="7">
        <v>244</v>
      </c>
      <c r="C38" s="7">
        <v>36</v>
      </c>
    </row>
    <row r="39" spans="1:3" x14ac:dyDescent="0.2">
      <c r="A39" s="6" t="s">
        <v>66</v>
      </c>
      <c r="B39" s="7">
        <v>236</v>
      </c>
      <c r="C39" s="7">
        <v>58</v>
      </c>
    </row>
    <row r="40" spans="1:3" x14ac:dyDescent="0.2">
      <c r="A40" s="6" t="s">
        <v>57</v>
      </c>
      <c r="B40" s="7">
        <v>215</v>
      </c>
      <c r="C40" s="7">
        <v>111</v>
      </c>
    </row>
    <row r="41" spans="1:3" x14ac:dyDescent="0.2">
      <c r="A41" s="6" t="s">
        <v>29</v>
      </c>
      <c r="B41" s="7">
        <v>129</v>
      </c>
      <c r="C41" s="7"/>
    </row>
    <row r="42" spans="1:3" x14ac:dyDescent="0.2">
      <c r="A42" s="5" t="s">
        <v>11</v>
      </c>
      <c r="B42" s="7">
        <v>793</v>
      </c>
      <c r="C42" s="7">
        <v>255</v>
      </c>
    </row>
    <row r="43" spans="1:3" x14ac:dyDescent="0.2">
      <c r="A43" s="6" t="s">
        <v>54</v>
      </c>
      <c r="B43" s="7">
        <v>139</v>
      </c>
      <c r="C43" s="7">
        <v>90</v>
      </c>
    </row>
    <row r="44" spans="1:3" x14ac:dyDescent="0.2">
      <c r="A44" s="6" t="s">
        <v>53</v>
      </c>
      <c r="B44" s="7">
        <v>190</v>
      </c>
      <c r="C44" s="7">
        <v>59</v>
      </c>
    </row>
    <row r="45" spans="1:3" x14ac:dyDescent="0.2">
      <c r="A45" s="6" t="s">
        <v>62</v>
      </c>
      <c r="B45" s="7">
        <v>230</v>
      </c>
      <c r="C45" s="7">
        <v>64</v>
      </c>
    </row>
    <row r="46" spans="1:3" x14ac:dyDescent="0.2">
      <c r="A46" s="6" t="s">
        <v>44</v>
      </c>
      <c r="B46" s="7">
        <v>234</v>
      </c>
      <c r="C46" s="7">
        <v>42</v>
      </c>
    </row>
    <row r="47" spans="1:3" x14ac:dyDescent="0.2">
      <c r="A47" s="5" t="s">
        <v>14</v>
      </c>
      <c r="B47" s="7">
        <v>984</v>
      </c>
      <c r="C47" s="7">
        <v>406</v>
      </c>
    </row>
    <row r="48" spans="1:3" x14ac:dyDescent="0.2">
      <c r="A48" s="6" t="s">
        <v>64</v>
      </c>
      <c r="B48" s="7">
        <v>163</v>
      </c>
      <c r="C48" s="7">
        <v>58</v>
      </c>
    </row>
    <row r="49" spans="1:3" x14ac:dyDescent="0.2">
      <c r="A49" s="6" t="s">
        <v>40</v>
      </c>
      <c r="B49" s="7">
        <v>199</v>
      </c>
      <c r="C49" s="7">
        <v>81</v>
      </c>
    </row>
    <row r="50" spans="1:3" x14ac:dyDescent="0.2">
      <c r="A50" s="6" t="s">
        <v>56</v>
      </c>
      <c r="B50" s="7">
        <v>244</v>
      </c>
      <c r="C50" s="7">
        <v>100</v>
      </c>
    </row>
    <row r="51" spans="1:3" x14ac:dyDescent="0.2">
      <c r="A51" s="6" t="s">
        <v>45</v>
      </c>
      <c r="B51" s="7">
        <v>224</v>
      </c>
      <c r="C51" s="7">
        <v>167</v>
      </c>
    </row>
    <row r="52" spans="1:3" x14ac:dyDescent="0.2">
      <c r="A52" s="6" t="s">
        <v>28</v>
      </c>
      <c r="B52" s="7">
        <v>154</v>
      </c>
      <c r="C52" s="7"/>
    </row>
    <row r="53" spans="1:3" x14ac:dyDescent="0.2">
      <c r="A53" s="5" t="s">
        <v>15</v>
      </c>
      <c r="B53" s="7">
        <v>915</v>
      </c>
      <c r="C53" s="7">
        <v>317</v>
      </c>
    </row>
    <row r="54" spans="1:3" x14ac:dyDescent="0.2">
      <c r="A54" s="6" t="s">
        <v>46</v>
      </c>
      <c r="B54" s="7">
        <v>214</v>
      </c>
      <c r="C54" s="7">
        <v>84</v>
      </c>
    </row>
    <row r="55" spans="1:3" x14ac:dyDescent="0.2">
      <c r="A55" s="6" t="s">
        <v>41</v>
      </c>
      <c r="B55" s="7">
        <v>234</v>
      </c>
      <c r="C55" s="7">
        <v>87</v>
      </c>
    </row>
    <row r="56" spans="1:3" x14ac:dyDescent="0.2">
      <c r="A56" s="6" t="s">
        <v>33</v>
      </c>
      <c r="B56" s="7">
        <v>204</v>
      </c>
      <c r="C56" s="7">
        <v>78</v>
      </c>
    </row>
    <row r="57" spans="1:3" x14ac:dyDescent="0.2">
      <c r="A57" s="6" t="s">
        <v>68</v>
      </c>
      <c r="B57" s="7">
        <v>109</v>
      </c>
      <c r="C57" s="7">
        <v>68</v>
      </c>
    </row>
    <row r="58" spans="1:3" x14ac:dyDescent="0.2">
      <c r="A58" s="6" t="s">
        <v>69</v>
      </c>
      <c r="B58" s="7">
        <v>154</v>
      </c>
      <c r="C58" s="7"/>
    </row>
    <row r="59" spans="1:3" x14ac:dyDescent="0.2">
      <c r="A59" s="5" t="s">
        <v>73</v>
      </c>
      <c r="B59" s="7">
        <v>9916</v>
      </c>
      <c r="C59" s="7">
        <v>3986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1318D-3DBE-5749-BA40-080DC3DDD6C9}">
  <dimension ref="A1:I73"/>
  <sheetViews>
    <sheetView tabSelected="1" topLeftCell="C1" workbookViewId="0">
      <selection activeCell="H31" sqref="H31"/>
    </sheetView>
  </sheetViews>
  <sheetFormatPr baseColWidth="10" defaultRowHeight="15" x14ac:dyDescent="0.2"/>
  <cols>
    <col min="1" max="1" width="30.83203125" bestFit="1" customWidth="1"/>
    <col min="2" max="2" width="18.6640625" bestFit="1" customWidth="1"/>
    <col min="3" max="3" width="18.33203125" bestFit="1" customWidth="1"/>
    <col min="4" max="4" width="14.5" bestFit="1" customWidth="1"/>
    <col min="7" max="7" width="18.83203125" bestFit="1" customWidth="1"/>
    <col min="8" max="8" width="18.6640625" bestFit="1" customWidth="1"/>
    <col min="9" max="9" width="18.33203125" bestFit="1" customWidth="1"/>
  </cols>
  <sheetData>
    <row r="1" spans="1:9" x14ac:dyDescent="0.2">
      <c r="A1" s="4" t="s">
        <v>76</v>
      </c>
      <c r="B1" t="s">
        <v>82</v>
      </c>
    </row>
    <row r="3" spans="1:9" x14ac:dyDescent="0.2">
      <c r="A3" s="4" t="s">
        <v>72</v>
      </c>
      <c r="B3" t="s">
        <v>74</v>
      </c>
      <c r="C3" t="s">
        <v>75</v>
      </c>
      <c r="D3" t="s">
        <v>83</v>
      </c>
      <c r="G3" s="4" t="s">
        <v>72</v>
      </c>
      <c r="H3" t="s">
        <v>74</v>
      </c>
      <c r="I3" t="s">
        <v>75</v>
      </c>
    </row>
    <row r="4" spans="1:9" x14ac:dyDescent="0.2">
      <c r="A4" s="5" t="s">
        <v>5</v>
      </c>
      <c r="B4" s="7">
        <v>772</v>
      </c>
      <c r="C4" s="7">
        <v>457</v>
      </c>
      <c r="D4" s="7">
        <v>315</v>
      </c>
      <c r="G4" s="5" t="s">
        <v>96</v>
      </c>
      <c r="H4" s="7">
        <v>4847</v>
      </c>
      <c r="I4" s="7">
        <v>1088</v>
      </c>
    </row>
    <row r="5" spans="1:9" x14ac:dyDescent="0.2">
      <c r="A5" s="6" t="s">
        <v>16</v>
      </c>
      <c r="B5" s="7">
        <v>189</v>
      </c>
      <c r="C5" s="7">
        <v>104</v>
      </c>
      <c r="D5" s="7">
        <v>85</v>
      </c>
      <c r="G5" s="11" t="s">
        <v>84</v>
      </c>
      <c r="H5" s="7">
        <v>1999</v>
      </c>
      <c r="I5" s="7">
        <v>320</v>
      </c>
    </row>
    <row r="6" spans="1:9" x14ac:dyDescent="0.2">
      <c r="A6" s="6" t="s">
        <v>19</v>
      </c>
      <c r="B6" s="7">
        <v>151</v>
      </c>
      <c r="C6" s="7">
        <v>90</v>
      </c>
      <c r="D6" s="7">
        <v>61</v>
      </c>
      <c r="G6" s="11" t="s">
        <v>85</v>
      </c>
      <c r="H6" s="7">
        <v>1756</v>
      </c>
      <c r="I6" s="7">
        <v>227</v>
      </c>
    </row>
    <row r="7" spans="1:9" x14ac:dyDescent="0.2">
      <c r="A7" s="6" t="s">
        <v>20</v>
      </c>
      <c r="B7" s="7">
        <v>224</v>
      </c>
      <c r="C7" s="7">
        <v>172</v>
      </c>
      <c r="D7" s="7">
        <v>52</v>
      </c>
      <c r="G7" s="11" t="s">
        <v>86</v>
      </c>
      <c r="H7" s="7">
        <v>1092</v>
      </c>
      <c r="I7" s="7">
        <v>541</v>
      </c>
    </row>
    <row r="8" spans="1:9" x14ac:dyDescent="0.2">
      <c r="A8" s="6" t="s">
        <v>25</v>
      </c>
      <c r="B8" s="7">
        <v>208</v>
      </c>
      <c r="C8" s="7">
        <v>91</v>
      </c>
      <c r="D8" s="7">
        <v>117</v>
      </c>
      <c r="G8" s="5" t="s">
        <v>97</v>
      </c>
      <c r="H8" s="7">
        <v>4210</v>
      </c>
      <c r="I8" s="7">
        <v>1448</v>
      </c>
    </row>
    <row r="9" spans="1:9" x14ac:dyDescent="0.2">
      <c r="A9" s="5" t="s">
        <v>6</v>
      </c>
      <c r="B9" s="7">
        <v>843</v>
      </c>
      <c r="C9" s="7">
        <v>296</v>
      </c>
      <c r="D9" s="7">
        <v>547</v>
      </c>
      <c r="G9" s="11" t="s">
        <v>87</v>
      </c>
      <c r="H9" s="7">
        <v>1157</v>
      </c>
      <c r="I9" s="7">
        <v>490</v>
      </c>
    </row>
    <row r="10" spans="1:9" x14ac:dyDescent="0.2">
      <c r="A10" s="6" t="s">
        <v>32</v>
      </c>
      <c r="B10" s="7">
        <v>162</v>
      </c>
      <c r="C10" s="7">
        <v>32</v>
      </c>
      <c r="D10" s="7">
        <v>130</v>
      </c>
      <c r="G10" s="11" t="s">
        <v>88</v>
      </c>
      <c r="H10" s="7">
        <v>693</v>
      </c>
      <c r="I10" s="7">
        <v>368</v>
      </c>
    </row>
    <row r="11" spans="1:9" x14ac:dyDescent="0.2">
      <c r="A11" s="6" t="s">
        <v>17</v>
      </c>
      <c r="B11" s="7">
        <v>170</v>
      </c>
      <c r="C11" s="7">
        <v>60</v>
      </c>
      <c r="D11" s="7">
        <v>110</v>
      </c>
      <c r="G11" s="11" t="s">
        <v>89</v>
      </c>
      <c r="H11" s="7">
        <v>2360</v>
      </c>
      <c r="I11" s="7">
        <v>590</v>
      </c>
    </row>
    <row r="12" spans="1:9" x14ac:dyDescent="0.2">
      <c r="A12" s="6" t="s">
        <v>21</v>
      </c>
      <c r="B12" s="7">
        <v>104</v>
      </c>
      <c r="C12" s="7">
        <v>49</v>
      </c>
      <c r="D12" s="7">
        <v>55</v>
      </c>
      <c r="G12" s="5" t="s">
        <v>98</v>
      </c>
      <c r="H12" s="7">
        <v>730</v>
      </c>
      <c r="I12" s="7">
        <v>1320</v>
      </c>
    </row>
    <row r="13" spans="1:9" x14ac:dyDescent="0.2">
      <c r="A13" s="6" t="s">
        <v>23</v>
      </c>
      <c r="B13" s="7">
        <v>184</v>
      </c>
      <c r="C13" s="7">
        <v>74</v>
      </c>
      <c r="D13" s="7">
        <v>110</v>
      </c>
      <c r="G13" s="11" t="s">
        <v>90</v>
      </c>
      <c r="H13" s="7">
        <v>94</v>
      </c>
      <c r="I13" s="7">
        <v>556</v>
      </c>
    </row>
    <row r="14" spans="1:9" x14ac:dyDescent="0.2">
      <c r="A14" s="6" t="s">
        <v>26</v>
      </c>
      <c r="B14" s="7">
        <v>129</v>
      </c>
      <c r="C14" s="7">
        <v>81</v>
      </c>
      <c r="D14" s="7">
        <v>48</v>
      </c>
      <c r="G14" s="11" t="s">
        <v>91</v>
      </c>
      <c r="H14" s="7">
        <v>482</v>
      </c>
      <c r="I14" s="7">
        <v>436</v>
      </c>
    </row>
    <row r="15" spans="1:9" x14ac:dyDescent="0.2">
      <c r="A15" s="6" t="s">
        <v>30</v>
      </c>
      <c r="B15" s="7">
        <v>94</v>
      </c>
      <c r="C15" s="7"/>
      <c r="D15" s="7">
        <v>94</v>
      </c>
      <c r="G15" s="11" t="s">
        <v>92</v>
      </c>
      <c r="H15" s="7">
        <v>154</v>
      </c>
      <c r="I15" s="7">
        <v>328</v>
      </c>
    </row>
    <row r="16" spans="1:9" x14ac:dyDescent="0.2">
      <c r="A16" s="5" t="s">
        <v>31</v>
      </c>
      <c r="B16" s="7">
        <v>615</v>
      </c>
      <c r="C16" s="7">
        <v>250</v>
      </c>
      <c r="D16" s="7">
        <v>365</v>
      </c>
      <c r="G16" s="5" t="s">
        <v>99</v>
      </c>
      <c r="H16" s="7">
        <v>129</v>
      </c>
      <c r="I16" s="7">
        <v>130</v>
      </c>
    </row>
    <row r="17" spans="1:9" x14ac:dyDescent="0.2">
      <c r="A17" s="6" t="s">
        <v>60</v>
      </c>
      <c r="B17" s="7">
        <v>104</v>
      </c>
      <c r="C17" s="7">
        <v>36</v>
      </c>
      <c r="D17" s="7">
        <v>68</v>
      </c>
      <c r="G17" s="11" t="s">
        <v>93</v>
      </c>
      <c r="H17" s="7">
        <v>129</v>
      </c>
      <c r="I17" s="7">
        <v>88</v>
      </c>
    </row>
    <row r="18" spans="1:9" x14ac:dyDescent="0.2">
      <c r="A18" s="6" t="s">
        <v>59</v>
      </c>
      <c r="B18" s="7">
        <v>228</v>
      </c>
      <c r="C18" s="7">
        <v>74</v>
      </c>
      <c r="D18" s="7">
        <v>154</v>
      </c>
      <c r="G18" s="11" t="s">
        <v>94</v>
      </c>
      <c r="H18" s="7"/>
      <c r="I18" s="7">
        <v>26</v>
      </c>
    </row>
    <row r="19" spans="1:9" x14ac:dyDescent="0.2">
      <c r="A19" s="6" t="s">
        <v>50</v>
      </c>
      <c r="B19" s="7">
        <v>179</v>
      </c>
      <c r="C19" s="7">
        <v>74</v>
      </c>
      <c r="D19" s="7">
        <v>105</v>
      </c>
      <c r="G19" s="11" t="s">
        <v>95</v>
      </c>
      <c r="H19" s="7"/>
      <c r="I19" s="7">
        <v>16</v>
      </c>
    </row>
    <row r="20" spans="1:9" x14ac:dyDescent="0.2">
      <c r="A20" s="6" t="s">
        <v>38</v>
      </c>
      <c r="B20" s="7">
        <v>104</v>
      </c>
      <c r="C20" s="7">
        <v>66</v>
      </c>
      <c r="D20" s="7">
        <v>38</v>
      </c>
      <c r="G20" s="5" t="s">
        <v>73</v>
      </c>
      <c r="H20" s="7">
        <v>9916</v>
      </c>
      <c r="I20" s="7">
        <v>3986</v>
      </c>
    </row>
    <row r="21" spans="1:9" x14ac:dyDescent="0.2">
      <c r="A21" s="5" t="s">
        <v>7</v>
      </c>
      <c r="B21" s="7">
        <v>927</v>
      </c>
      <c r="C21" s="7">
        <v>441</v>
      </c>
      <c r="D21" s="7">
        <v>486</v>
      </c>
    </row>
    <row r="22" spans="1:9" x14ac:dyDescent="0.2">
      <c r="A22" s="6" t="s">
        <v>34</v>
      </c>
      <c r="B22" s="7">
        <v>154</v>
      </c>
      <c r="C22" s="7">
        <v>80</v>
      </c>
      <c r="D22" s="7">
        <v>74</v>
      </c>
    </row>
    <row r="23" spans="1:9" x14ac:dyDescent="0.2">
      <c r="A23" s="6" t="s">
        <v>32</v>
      </c>
      <c r="B23" s="7">
        <v>120</v>
      </c>
      <c r="C23" s="7">
        <v>41</v>
      </c>
      <c r="D23" s="7">
        <v>79</v>
      </c>
    </row>
    <row r="24" spans="1:9" x14ac:dyDescent="0.2">
      <c r="A24" s="6" t="s">
        <v>47</v>
      </c>
      <c r="B24" s="7">
        <v>239</v>
      </c>
      <c r="C24" s="7">
        <v>146</v>
      </c>
      <c r="D24" s="7">
        <v>93</v>
      </c>
    </row>
    <row r="25" spans="1:9" x14ac:dyDescent="0.2">
      <c r="A25" s="6" t="s">
        <v>49</v>
      </c>
      <c r="B25" s="7">
        <v>217</v>
      </c>
      <c r="C25" s="7">
        <v>95</v>
      </c>
      <c r="D25" s="7">
        <v>122</v>
      </c>
    </row>
    <row r="26" spans="1:9" x14ac:dyDescent="0.2">
      <c r="A26" s="6" t="s">
        <v>65</v>
      </c>
      <c r="B26" s="7">
        <v>122</v>
      </c>
      <c r="C26" s="7">
        <v>79</v>
      </c>
      <c r="D26" s="7">
        <v>43</v>
      </c>
    </row>
    <row r="27" spans="1:9" x14ac:dyDescent="0.2">
      <c r="A27" s="6" t="s">
        <v>17</v>
      </c>
      <c r="B27" s="7">
        <v>75</v>
      </c>
      <c r="C27" s="7"/>
      <c r="D27" s="7">
        <v>75</v>
      </c>
    </row>
    <row r="28" spans="1:9" x14ac:dyDescent="0.2">
      <c r="A28" s="5" t="s">
        <v>8</v>
      </c>
      <c r="B28" s="7">
        <v>732</v>
      </c>
      <c r="C28" s="7">
        <v>275</v>
      </c>
      <c r="D28" s="7">
        <v>457</v>
      </c>
    </row>
    <row r="29" spans="1:9" x14ac:dyDescent="0.2">
      <c r="A29" s="6" t="s">
        <v>63</v>
      </c>
      <c r="B29" s="7">
        <v>204</v>
      </c>
      <c r="C29" s="7">
        <v>62</v>
      </c>
      <c r="D29" s="7">
        <v>142</v>
      </c>
    </row>
    <row r="30" spans="1:9" x14ac:dyDescent="0.2">
      <c r="A30" s="6" t="s">
        <v>67</v>
      </c>
      <c r="B30" s="7">
        <v>202</v>
      </c>
      <c r="C30" s="7">
        <v>89</v>
      </c>
      <c r="D30" s="7">
        <v>113</v>
      </c>
    </row>
    <row r="31" spans="1:9" x14ac:dyDescent="0.2">
      <c r="A31" s="6" t="s">
        <v>48</v>
      </c>
      <c r="B31" s="7">
        <v>178</v>
      </c>
      <c r="C31" s="7">
        <v>61</v>
      </c>
      <c r="D31" s="7">
        <v>117</v>
      </c>
    </row>
    <row r="32" spans="1:9" x14ac:dyDescent="0.2">
      <c r="A32" s="6" t="s">
        <v>35</v>
      </c>
      <c r="B32" s="7">
        <v>148</v>
      </c>
      <c r="C32" s="7">
        <v>63</v>
      </c>
      <c r="D32" s="7">
        <v>85</v>
      </c>
    </row>
    <row r="33" spans="1:4" x14ac:dyDescent="0.2">
      <c r="A33" s="5" t="s">
        <v>10</v>
      </c>
      <c r="B33" s="7">
        <v>601</v>
      </c>
      <c r="C33" s="7">
        <v>327</v>
      </c>
      <c r="D33" s="7">
        <v>274</v>
      </c>
    </row>
    <row r="34" spans="1:4" x14ac:dyDescent="0.2">
      <c r="A34" s="6" t="s">
        <v>18</v>
      </c>
      <c r="B34" s="7">
        <v>134</v>
      </c>
      <c r="C34" s="7">
        <v>74</v>
      </c>
      <c r="D34" s="7">
        <v>60</v>
      </c>
    </row>
    <row r="35" spans="1:4" x14ac:dyDescent="0.2">
      <c r="A35" s="6" t="s">
        <v>22</v>
      </c>
      <c r="B35" s="7">
        <v>244</v>
      </c>
      <c r="C35" s="7">
        <v>82</v>
      </c>
      <c r="D35" s="7">
        <v>162</v>
      </c>
    </row>
    <row r="36" spans="1:4" x14ac:dyDescent="0.2">
      <c r="A36" s="6" t="s">
        <v>24</v>
      </c>
      <c r="B36" s="7">
        <v>104</v>
      </c>
      <c r="C36" s="7">
        <v>89</v>
      </c>
      <c r="D36" s="7">
        <v>15</v>
      </c>
    </row>
    <row r="37" spans="1:4" x14ac:dyDescent="0.2">
      <c r="A37" s="6" t="s">
        <v>27</v>
      </c>
      <c r="B37" s="7">
        <v>119</v>
      </c>
      <c r="C37" s="7">
        <v>82</v>
      </c>
      <c r="D37" s="7">
        <v>37</v>
      </c>
    </row>
    <row r="38" spans="1:4" x14ac:dyDescent="0.2">
      <c r="A38" s="5" t="s">
        <v>9</v>
      </c>
      <c r="B38" s="7">
        <v>726</v>
      </c>
      <c r="C38" s="7">
        <v>335</v>
      </c>
      <c r="D38" s="7">
        <v>391</v>
      </c>
    </row>
    <row r="39" spans="1:4" x14ac:dyDescent="0.2">
      <c r="A39" s="6" t="s">
        <v>43</v>
      </c>
      <c r="B39" s="7">
        <v>165</v>
      </c>
      <c r="C39" s="7">
        <v>85</v>
      </c>
      <c r="D39" s="7">
        <v>80</v>
      </c>
    </row>
    <row r="40" spans="1:4" x14ac:dyDescent="0.2">
      <c r="A40" s="6" t="s">
        <v>36</v>
      </c>
      <c r="B40" s="7">
        <v>214</v>
      </c>
      <c r="C40" s="7">
        <v>107</v>
      </c>
      <c r="D40" s="7">
        <v>107</v>
      </c>
    </row>
    <row r="41" spans="1:4" x14ac:dyDescent="0.2">
      <c r="A41" s="6" t="s">
        <v>52</v>
      </c>
      <c r="B41" s="7">
        <v>184</v>
      </c>
      <c r="C41" s="7">
        <v>81</v>
      </c>
      <c r="D41" s="7">
        <v>103</v>
      </c>
    </row>
    <row r="42" spans="1:4" x14ac:dyDescent="0.2">
      <c r="A42" s="6" t="s">
        <v>39</v>
      </c>
      <c r="B42" s="7">
        <v>163</v>
      </c>
      <c r="C42" s="7">
        <v>62</v>
      </c>
      <c r="D42" s="7">
        <v>101</v>
      </c>
    </row>
    <row r="43" spans="1:4" x14ac:dyDescent="0.2">
      <c r="A43" s="5" t="s">
        <v>12</v>
      </c>
      <c r="B43" s="7">
        <v>957</v>
      </c>
      <c r="C43" s="7">
        <v>303</v>
      </c>
      <c r="D43" s="7">
        <v>654</v>
      </c>
    </row>
    <row r="44" spans="1:4" x14ac:dyDescent="0.2">
      <c r="A44" s="6" t="s">
        <v>37</v>
      </c>
      <c r="B44" s="7">
        <v>184</v>
      </c>
      <c r="C44" s="7">
        <v>81</v>
      </c>
      <c r="D44" s="7">
        <v>103</v>
      </c>
    </row>
    <row r="45" spans="1:4" x14ac:dyDescent="0.2">
      <c r="A45" s="6" t="s">
        <v>61</v>
      </c>
      <c r="B45" s="7">
        <v>199</v>
      </c>
      <c r="C45" s="7">
        <v>78</v>
      </c>
      <c r="D45" s="7">
        <v>121</v>
      </c>
    </row>
    <row r="46" spans="1:4" x14ac:dyDescent="0.2">
      <c r="A46" s="6" t="s">
        <v>55</v>
      </c>
      <c r="B46" s="7">
        <v>122</v>
      </c>
      <c r="C46" s="7">
        <v>102</v>
      </c>
      <c r="D46" s="7">
        <v>20</v>
      </c>
    </row>
    <row r="47" spans="1:4" x14ac:dyDescent="0.2">
      <c r="A47" s="6" t="s">
        <v>42</v>
      </c>
      <c r="B47" s="7">
        <v>124</v>
      </c>
      <c r="C47" s="7">
        <v>42</v>
      </c>
      <c r="D47" s="7">
        <v>82</v>
      </c>
    </row>
    <row r="48" spans="1:4" x14ac:dyDescent="0.2">
      <c r="A48" s="6" t="s">
        <v>70</v>
      </c>
      <c r="B48" s="7">
        <v>179</v>
      </c>
      <c r="C48" s="7"/>
      <c r="D48" s="7">
        <v>179</v>
      </c>
    </row>
    <row r="49" spans="1:4" x14ac:dyDescent="0.2">
      <c r="A49" s="6" t="s">
        <v>71</v>
      </c>
      <c r="B49" s="7">
        <v>149</v>
      </c>
      <c r="C49" s="7"/>
      <c r="D49" s="7">
        <v>149</v>
      </c>
    </row>
    <row r="50" spans="1:4" x14ac:dyDescent="0.2">
      <c r="A50" s="5" t="s">
        <v>13</v>
      </c>
      <c r="B50" s="7">
        <v>1051</v>
      </c>
      <c r="C50" s="7">
        <v>324</v>
      </c>
      <c r="D50" s="7">
        <v>727</v>
      </c>
    </row>
    <row r="51" spans="1:4" x14ac:dyDescent="0.2">
      <c r="A51" s="6" t="s">
        <v>51</v>
      </c>
      <c r="B51" s="7">
        <v>227</v>
      </c>
      <c r="C51" s="7">
        <v>119</v>
      </c>
      <c r="D51" s="7">
        <v>108</v>
      </c>
    </row>
    <row r="52" spans="1:4" x14ac:dyDescent="0.2">
      <c r="A52" s="6" t="s">
        <v>58</v>
      </c>
      <c r="B52" s="7">
        <v>244</v>
      </c>
      <c r="C52" s="7">
        <v>36</v>
      </c>
      <c r="D52" s="7">
        <v>208</v>
      </c>
    </row>
    <row r="53" spans="1:4" x14ac:dyDescent="0.2">
      <c r="A53" s="6" t="s">
        <v>66</v>
      </c>
      <c r="B53" s="7">
        <v>236</v>
      </c>
      <c r="C53" s="7">
        <v>58</v>
      </c>
      <c r="D53" s="7">
        <v>178</v>
      </c>
    </row>
    <row r="54" spans="1:4" x14ac:dyDescent="0.2">
      <c r="A54" s="6" t="s">
        <v>57</v>
      </c>
      <c r="B54" s="7">
        <v>215</v>
      </c>
      <c r="C54" s="7">
        <v>111</v>
      </c>
      <c r="D54" s="7">
        <v>104</v>
      </c>
    </row>
    <row r="55" spans="1:4" x14ac:dyDescent="0.2">
      <c r="A55" s="6" t="s">
        <v>29</v>
      </c>
      <c r="B55" s="7">
        <v>129</v>
      </c>
      <c r="C55" s="7"/>
      <c r="D55" s="7">
        <v>129</v>
      </c>
    </row>
    <row r="56" spans="1:4" x14ac:dyDescent="0.2">
      <c r="A56" s="5" t="s">
        <v>11</v>
      </c>
      <c r="B56" s="7">
        <v>793</v>
      </c>
      <c r="C56" s="7">
        <v>255</v>
      </c>
      <c r="D56" s="7">
        <v>538</v>
      </c>
    </row>
    <row r="57" spans="1:4" x14ac:dyDescent="0.2">
      <c r="A57" s="6" t="s">
        <v>54</v>
      </c>
      <c r="B57" s="7">
        <v>139</v>
      </c>
      <c r="C57" s="7">
        <v>90</v>
      </c>
      <c r="D57" s="7">
        <v>49</v>
      </c>
    </row>
    <row r="58" spans="1:4" x14ac:dyDescent="0.2">
      <c r="A58" s="6" t="s">
        <v>53</v>
      </c>
      <c r="B58" s="7">
        <v>190</v>
      </c>
      <c r="C58" s="7">
        <v>59</v>
      </c>
      <c r="D58" s="7">
        <v>131</v>
      </c>
    </row>
    <row r="59" spans="1:4" x14ac:dyDescent="0.2">
      <c r="A59" s="6" t="s">
        <v>62</v>
      </c>
      <c r="B59" s="7">
        <v>230</v>
      </c>
      <c r="C59" s="7">
        <v>64</v>
      </c>
      <c r="D59" s="7">
        <v>166</v>
      </c>
    </row>
    <row r="60" spans="1:4" x14ac:dyDescent="0.2">
      <c r="A60" s="6" t="s">
        <v>44</v>
      </c>
      <c r="B60" s="7">
        <v>234</v>
      </c>
      <c r="C60" s="7">
        <v>42</v>
      </c>
      <c r="D60" s="7">
        <v>192</v>
      </c>
    </row>
    <row r="61" spans="1:4" x14ac:dyDescent="0.2">
      <c r="A61" s="5" t="s">
        <v>14</v>
      </c>
      <c r="B61" s="7">
        <v>984</v>
      </c>
      <c r="C61" s="7">
        <v>406</v>
      </c>
      <c r="D61" s="7">
        <v>578</v>
      </c>
    </row>
    <row r="62" spans="1:4" x14ac:dyDescent="0.2">
      <c r="A62" s="6" t="s">
        <v>64</v>
      </c>
      <c r="B62" s="7">
        <v>163</v>
      </c>
      <c r="C62" s="7">
        <v>58</v>
      </c>
      <c r="D62" s="7">
        <v>105</v>
      </c>
    </row>
    <row r="63" spans="1:4" x14ac:dyDescent="0.2">
      <c r="A63" s="6" t="s">
        <v>40</v>
      </c>
      <c r="B63" s="7">
        <v>199</v>
      </c>
      <c r="C63" s="7">
        <v>81</v>
      </c>
      <c r="D63" s="7">
        <v>118</v>
      </c>
    </row>
    <row r="64" spans="1:4" x14ac:dyDescent="0.2">
      <c r="A64" s="6" t="s">
        <v>56</v>
      </c>
      <c r="B64" s="7">
        <v>244</v>
      </c>
      <c r="C64" s="7">
        <v>100</v>
      </c>
      <c r="D64" s="7">
        <v>144</v>
      </c>
    </row>
    <row r="65" spans="1:4" x14ac:dyDescent="0.2">
      <c r="A65" s="6" t="s">
        <v>45</v>
      </c>
      <c r="B65" s="7">
        <v>224</v>
      </c>
      <c r="C65" s="7">
        <v>167</v>
      </c>
      <c r="D65" s="7">
        <v>57</v>
      </c>
    </row>
    <row r="66" spans="1:4" x14ac:dyDescent="0.2">
      <c r="A66" s="6" t="s">
        <v>28</v>
      </c>
      <c r="B66" s="7">
        <v>154</v>
      </c>
      <c r="C66" s="7"/>
      <c r="D66" s="7">
        <v>154</v>
      </c>
    </row>
    <row r="67" spans="1:4" x14ac:dyDescent="0.2">
      <c r="A67" s="5" t="s">
        <v>15</v>
      </c>
      <c r="B67" s="7">
        <v>915</v>
      </c>
      <c r="C67" s="7">
        <v>317</v>
      </c>
      <c r="D67" s="7">
        <v>598</v>
      </c>
    </row>
    <row r="68" spans="1:4" x14ac:dyDescent="0.2">
      <c r="A68" s="6" t="s">
        <v>46</v>
      </c>
      <c r="B68" s="7">
        <v>214</v>
      </c>
      <c r="C68" s="7">
        <v>84</v>
      </c>
      <c r="D68" s="7">
        <v>130</v>
      </c>
    </row>
    <row r="69" spans="1:4" x14ac:dyDescent="0.2">
      <c r="A69" s="6" t="s">
        <v>41</v>
      </c>
      <c r="B69" s="7">
        <v>234</v>
      </c>
      <c r="C69" s="7">
        <v>87</v>
      </c>
      <c r="D69" s="7">
        <v>147</v>
      </c>
    </row>
    <row r="70" spans="1:4" x14ac:dyDescent="0.2">
      <c r="A70" s="6" t="s">
        <v>33</v>
      </c>
      <c r="B70" s="7">
        <v>204</v>
      </c>
      <c r="C70" s="7">
        <v>78</v>
      </c>
      <c r="D70" s="7">
        <v>126</v>
      </c>
    </row>
    <row r="71" spans="1:4" x14ac:dyDescent="0.2">
      <c r="A71" s="6" t="s">
        <v>68</v>
      </c>
      <c r="B71" s="7">
        <v>109</v>
      </c>
      <c r="C71" s="7">
        <v>68</v>
      </c>
      <c r="D71" s="7">
        <v>41</v>
      </c>
    </row>
    <row r="72" spans="1:4" x14ac:dyDescent="0.2">
      <c r="A72" s="6" t="s">
        <v>69</v>
      </c>
      <c r="B72" s="7">
        <v>154</v>
      </c>
      <c r="C72" s="7"/>
      <c r="D72" s="7">
        <v>154</v>
      </c>
    </row>
    <row r="73" spans="1:4" x14ac:dyDescent="0.2">
      <c r="A73" s="5" t="s">
        <v>73</v>
      </c>
      <c r="B73" s="7">
        <v>9916</v>
      </c>
      <c r="C73" s="7">
        <v>3986</v>
      </c>
      <c r="D73" s="7">
        <v>5930</v>
      </c>
    </row>
  </sheetData>
  <pageMargins left="0.7" right="0.7" top="0.75" bottom="0.75" header="0.3" footer="0.3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iconSet" priority="1" id="{DDB29D27-F598-BE4A-84A3-78E8F315D2D5}">
            <x14:iconSet iconSet="3Flags" custom="1">
              <x14:cfvo type="percent">
                <xm:f>0</xm:f>
              </x14:cfvo>
              <x14:cfvo type="num">
                <xm:f>50</xm:f>
              </x14:cfvo>
              <x14:cfvo type="num">
                <xm:f>80</xm:f>
              </x14:cfvo>
              <x14:cfIcon iconSet="3TrafficLights1" iconId="0"/>
              <x14:cfIcon iconSet="3TrafficLights1" iconId="1"/>
              <x14:cfIcon iconSet="NoIcons" iconId="0"/>
            </x14:iconSet>
          </x14:cfRule>
          <xm:sqref>D4 D5:D8 D9 D10:D15 D16 D17:D20 D21 D22:D27 D28 D29:D32 D33 D34:D37 D38 D39:D42 D43 D44:D49 D50 D51:D55 D56 D57:D60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16"/>
  <sheetViews>
    <sheetView workbookViewId="0">
      <selection activeCell="B5" sqref="B5"/>
    </sheetView>
  </sheetViews>
  <sheetFormatPr baseColWidth="10" defaultRowHeight="15" x14ac:dyDescent="0.2"/>
  <cols>
    <col min="2" max="2" width="32.6640625" bestFit="1" customWidth="1"/>
    <col min="3" max="3" width="12.6640625" bestFit="1" customWidth="1"/>
    <col min="8" max="8" width="16" customWidth="1"/>
    <col min="9" max="9" width="9.1640625" customWidth="1"/>
  </cols>
  <sheetData>
    <row r="1" spans="1:6" x14ac:dyDescent="0.2">
      <c r="A1" s="3" t="s">
        <v>0</v>
      </c>
      <c r="B1" s="3" t="s">
        <v>4</v>
      </c>
      <c r="C1" s="3" t="s">
        <v>3</v>
      </c>
      <c r="D1" s="3" t="s">
        <v>1</v>
      </c>
      <c r="E1" s="3" t="s">
        <v>2</v>
      </c>
      <c r="F1" s="8" t="s">
        <v>76</v>
      </c>
    </row>
    <row r="2" spans="1:6" x14ac:dyDescent="0.2">
      <c r="A2" s="2">
        <v>42372</v>
      </c>
      <c r="B2" t="s">
        <v>6</v>
      </c>
      <c r="C2" t="s">
        <v>32</v>
      </c>
      <c r="D2">
        <v>126</v>
      </c>
      <c r="F2" s="9" t="str">
        <f>LEFT($B2, FIND(" ",$B2) - 1)</f>
        <v>AMANDE</v>
      </c>
    </row>
    <row r="3" spans="1:6" x14ac:dyDescent="0.2">
      <c r="A3" s="2">
        <v>42372</v>
      </c>
      <c r="B3" t="s">
        <v>15</v>
      </c>
      <c r="C3" t="s">
        <v>33</v>
      </c>
      <c r="D3">
        <v>204</v>
      </c>
      <c r="F3" s="9" t="str">
        <f t="shared" ref="F3:F66" si="0">LEFT($B3, FIND(" ",$B3) - 1)</f>
        <v>PISTACHE</v>
      </c>
    </row>
    <row r="4" spans="1:6" x14ac:dyDescent="0.2">
      <c r="A4" s="2">
        <v>42373</v>
      </c>
      <c r="B4" t="s">
        <v>6</v>
      </c>
      <c r="C4" t="s">
        <v>32</v>
      </c>
      <c r="D4">
        <v>36</v>
      </c>
      <c r="E4">
        <v>32</v>
      </c>
      <c r="F4" s="9" t="str">
        <f t="shared" si="0"/>
        <v>AMANDE</v>
      </c>
    </row>
    <row r="5" spans="1:6" x14ac:dyDescent="0.2">
      <c r="A5" s="2">
        <v>42375</v>
      </c>
      <c r="B5" t="s">
        <v>7</v>
      </c>
      <c r="C5" t="s">
        <v>17</v>
      </c>
      <c r="D5">
        <v>75</v>
      </c>
      <c r="F5" s="9" t="str">
        <f t="shared" si="0"/>
        <v>AMANDE</v>
      </c>
    </row>
    <row r="6" spans="1:6" x14ac:dyDescent="0.2">
      <c r="A6" s="2">
        <v>42377</v>
      </c>
      <c r="B6" t="s">
        <v>7</v>
      </c>
      <c r="C6" t="s">
        <v>34</v>
      </c>
      <c r="D6">
        <v>154</v>
      </c>
      <c r="F6" s="9" t="str">
        <f t="shared" si="0"/>
        <v>AMANDE</v>
      </c>
    </row>
    <row r="7" spans="1:6" x14ac:dyDescent="0.2">
      <c r="A7" s="2">
        <v>42377</v>
      </c>
      <c r="B7" t="s">
        <v>6</v>
      </c>
      <c r="C7" t="s">
        <v>17</v>
      </c>
      <c r="D7">
        <v>47</v>
      </c>
      <c r="E7">
        <v>12</v>
      </c>
      <c r="F7" s="9" t="str">
        <f t="shared" si="0"/>
        <v>AMANDE</v>
      </c>
    </row>
    <row r="8" spans="1:6" x14ac:dyDescent="0.2">
      <c r="A8" s="2">
        <v>42377</v>
      </c>
      <c r="B8" t="s">
        <v>7</v>
      </c>
      <c r="C8" t="s">
        <v>32</v>
      </c>
      <c r="D8">
        <v>120</v>
      </c>
      <c r="E8">
        <v>15</v>
      </c>
      <c r="F8" s="9" t="str">
        <f t="shared" si="0"/>
        <v>AMANDE</v>
      </c>
    </row>
    <row r="9" spans="1:6" x14ac:dyDescent="0.2">
      <c r="A9" s="2">
        <v>42378</v>
      </c>
      <c r="B9" t="s">
        <v>6</v>
      </c>
      <c r="C9" t="s">
        <v>17</v>
      </c>
      <c r="D9">
        <v>123</v>
      </c>
      <c r="E9">
        <v>20</v>
      </c>
      <c r="F9" s="9" t="str">
        <f t="shared" si="0"/>
        <v>AMANDE</v>
      </c>
    </row>
    <row r="10" spans="1:6" x14ac:dyDescent="0.2">
      <c r="A10" s="2">
        <v>42379</v>
      </c>
      <c r="B10" t="s">
        <v>6</v>
      </c>
      <c r="C10" t="s">
        <v>26</v>
      </c>
      <c r="D10">
        <v>129</v>
      </c>
      <c r="F10" s="9" t="str">
        <f t="shared" si="0"/>
        <v>AMANDE</v>
      </c>
    </row>
    <row r="11" spans="1:6" x14ac:dyDescent="0.2">
      <c r="A11" s="2">
        <v>42379</v>
      </c>
      <c r="B11" t="s">
        <v>7</v>
      </c>
      <c r="C11" t="s">
        <v>34</v>
      </c>
      <c r="E11">
        <v>26</v>
      </c>
      <c r="F11" s="9" t="str">
        <f t="shared" si="0"/>
        <v>AMANDE</v>
      </c>
    </row>
    <row r="12" spans="1:6" x14ac:dyDescent="0.2">
      <c r="A12" s="2">
        <v>42383</v>
      </c>
      <c r="B12" t="s">
        <v>8</v>
      </c>
      <c r="C12" t="s">
        <v>35</v>
      </c>
      <c r="D12">
        <v>148</v>
      </c>
      <c r="F12" s="9" t="str">
        <f t="shared" si="0"/>
        <v>AMANDE</v>
      </c>
    </row>
    <row r="13" spans="1:6" x14ac:dyDescent="0.2">
      <c r="A13" s="2">
        <v>42384</v>
      </c>
      <c r="B13" t="s">
        <v>5</v>
      </c>
      <c r="C13" t="s">
        <v>19</v>
      </c>
      <c r="D13">
        <v>151</v>
      </c>
      <c r="F13" s="9" t="str">
        <f t="shared" si="0"/>
        <v>AMANDE</v>
      </c>
    </row>
    <row r="14" spans="1:6" x14ac:dyDescent="0.2">
      <c r="A14" s="2">
        <v>42386</v>
      </c>
      <c r="B14" t="s">
        <v>15</v>
      </c>
      <c r="C14" t="s">
        <v>33</v>
      </c>
      <c r="E14">
        <v>30</v>
      </c>
      <c r="F14" s="9" t="str">
        <f t="shared" si="0"/>
        <v>PISTACHE</v>
      </c>
    </row>
    <row r="15" spans="1:6" x14ac:dyDescent="0.2">
      <c r="A15" s="2">
        <v>42386</v>
      </c>
      <c r="B15" t="s">
        <v>8</v>
      </c>
      <c r="C15" t="s">
        <v>35</v>
      </c>
      <c r="E15">
        <v>24</v>
      </c>
      <c r="F15" s="9" t="str">
        <f t="shared" si="0"/>
        <v>AMANDE</v>
      </c>
    </row>
    <row r="16" spans="1:6" x14ac:dyDescent="0.2">
      <c r="A16" s="2">
        <v>42391</v>
      </c>
      <c r="B16" t="s">
        <v>8</v>
      </c>
      <c r="C16" t="s">
        <v>35</v>
      </c>
      <c r="E16">
        <v>32</v>
      </c>
      <c r="F16" s="9" t="str">
        <f t="shared" si="0"/>
        <v>AMANDE</v>
      </c>
    </row>
    <row r="17" spans="1:6" x14ac:dyDescent="0.2">
      <c r="A17" s="2">
        <v>42391</v>
      </c>
      <c r="B17" t="s">
        <v>7</v>
      </c>
      <c r="C17" t="s">
        <v>34</v>
      </c>
      <c r="E17">
        <v>35</v>
      </c>
      <c r="F17" s="9" t="str">
        <f t="shared" si="0"/>
        <v>AMANDE</v>
      </c>
    </row>
    <row r="18" spans="1:6" x14ac:dyDescent="0.2">
      <c r="A18" s="2">
        <v>42391</v>
      </c>
      <c r="B18" t="s">
        <v>7</v>
      </c>
      <c r="C18" t="s">
        <v>32</v>
      </c>
      <c r="E18">
        <v>26</v>
      </c>
      <c r="F18" s="9" t="str">
        <f t="shared" si="0"/>
        <v>AMANDE</v>
      </c>
    </row>
    <row r="19" spans="1:6" x14ac:dyDescent="0.2">
      <c r="A19" s="2">
        <v>42392</v>
      </c>
      <c r="B19" t="s">
        <v>8</v>
      </c>
      <c r="C19" t="s">
        <v>35</v>
      </c>
      <c r="E19">
        <v>7</v>
      </c>
      <c r="F19" s="9" t="str">
        <f t="shared" si="0"/>
        <v>AMANDE</v>
      </c>
    </row>
    <row r="20" spans="1:6" x14ac:dyDescent="0.2">
      <c r="A20" s="2">
        <v>42392</v>
      </c>
      <c r="B20" t="s">
        <v>7</v>
      </c>
      <c r="C20" t="s">
        <v>34</v>
      </c>
      <c r="E20">
        <v>19</v>
      </c>
      <c r="F20" s="9" t="str">
        <f t="shared" si="0"/>
        <v>AMANDE</v>
      </c>
    </row>
    <row r="21" spans="1:6" x14ac:dyDescent="0.2">
      <c r="A21" s="2">
        <v>42395</v>
      </c>
      <c r="B21" t="s">
        <v>9</v>
      </c>
      <c r="C21" t="s">
        <v>36</v>
      </c>
      <c r="D21">
        <v>214</v>
      </c>
      <c r="F21" s="9" t="str">
        <f t="shared" si="0"/>
        <v>NOISETTE</v>
      </c>
    </row>
    <row r="22" spans="1:6" x14ac:dyDescent="0.2">
      <c r="A22" s="2">
        <v>42397</v>
      </c>
      <c r="B22" t="s">
        <v>12</v>
      </c>
      <c r="C22" t="s">
        <v>37</v>
      </c>
      <c r="D22">
        <v>184</v>
      </c>
      <c r="F22" s="9" t="str">
        <f t="shared" si="0"/>
        <v>NOIX</v>
      </c>
    </row>
    <row r="23" spans="1:6" x14ac:dyDescent="0.2">
      <c r="A23" s="2">
        <v>42397</v>
      </c>
      <c r="B23" t="s">
        <v>6</v>
      </c>
      <c r="C23" t="s">
        <v>23</v>
      </c>
      <c r="D23">
        <v>184</v>
      </c>
      <c r="F23" s="9" t="str">
        <f t="shared" si="0"/>
        <v>AMANDE</v>
      </c>
    </row>
    <row r="24" spans="1:6" x14ac:dyDescent="0.2">
      <c r="A24" s="2">
        <v>42398</v>
      </c>
      <c r="B24" t="s">
        <v>31</v>
      </c>
      <c r="C24" t="s">
        <v>38</v>
      </c>
      <c r="D24">
        <v>104</v>
      </c>
      <c r="F24" s="9" t="str">
        <f t="shared" si="0"/>
        <v>AMANDE</v>
      </c>
    </row>
    <row r="25" spans="1:6" x14ac:dyDescent="0.2">
      <c r="A25" s="2">
        <v>42400</v>
      </c>
      <c r="B25" t="s">
        <v>6</v>
      </c>
      <c r="C25" t="s">
        <v>26</v>
      </c>
      <c r="E25">
        <v>42</v>
      </c>
      <c r="F25" s="9" t="str">
        <f t="shared" si="0"/>
        <v>AMANDE</v>
      </c>
    </row>
    <row r="26" spans="1:6" x14ac:dyDescent="0.2">
      <c r="A26" s="2">
        <v>42402</v>
      </c>
      <c r="B26" t="s">
        <v>9</v>
      </c>
      <c r="C26" t="s">
        <v>39</v>
      </c>
      <c r="D26">
        <v>163</v>
      </c>
      <c r="F26" s="9" t="str">
        <f t="shared" si="0"/>
        <v>NOISETTE</v>
      </c>
    </row>
    <row r="27" spans="1:6" x14ac:dyDescent="0.2">
      <c r="A27" s="2">
        <v>42402</v>
      </c>
      <c r="B27" t="s">
        <v>15</v>
      </c>
      <c r="C27" t="s">
        <v>33</v>
      </c>
      <c r="E27">
        <v>35</v>
      </c>
      <c r="F27" s="9" t="str">
        <f t="shared" si="0"/>
        <v>PISTACHE</v>
      </c>
    </row>
    <row r="28" spans="1:6" x14ac:dyDescent="0.2">
      <c r="A28" s="2">
        <v>42406</v>
      </c>
      <c r="B28" t="s">
        <v>31</v>
      </c>
      <c r="C28" t="s">
        <v>38</v>
      </c>
      <c r="E28">
        <v>42</v>
      </c>
      <c r="F28" s="9" t="str">
        <f t="shared" si="0"/>
        <v>AMANDE</v>
      </c>
    </row>
    <row r="29" spans="1:6" x14ac:dyDescent="0.2">
      <c r="A29" s="2">
        <v>42409</v>
      </c>
      <c r="B29" t="s">
        <v>9</v>
      </c>
      <c r="C29" t="s">
        <v>36</v>
      </c>
      <c r="E29">
        <v>26</v>
      </c>
      <c r="F29" s="9" t="str">
        <f t="shared" si="0"/>
        <v>NOISETTE</v>
      </c>
    </row>
    <row r="30" spans="1:6" x14ac:dyDescent="0.2">
      <c r="A30" s="2">
        <v>42411</v>
      </c>
      <c r="B30" t="s">
        <v>15</v>
      </c>
      <c r="C30" t="s">
        <v>33</v>
      </c>
      <c r="E30">
        <v>13</v>
      </c>
      <c r="F30" s="9" t="str">
        <f t="shared" si="0"/>
        <v>PISTACHE</v>
      </c>
    </row>
    <row r="31" spans="1:6" x14ac:dyDescent="0.2">
      <c r="A31" s="2">
        <v>42414</v>
      </c>
      <c r="B31" t="s">
        <v>14</v>
      </c>
      <c r="C31" t="s">
        <v>40</v>
      </c>
      <c r="D31">
        <v>199</v>
      </c>
      <c r="F31" s="9" t="str">
        <f t="shared" si="0"/>
        <v>PISTACHE</v>
      </c>
    </row>
    <row r="32" spans="1:6" x14ac:dyDescent="0.2">
      <c r="A32" s="2">
        <v>42418</v>
      </c>
      <c r="B32" t="s">
        <v>15</v>
      </c>
      <c r="C32" t="s">
        <v>41</v>
      </c>
      <c r="D32">
        <v>234</v>
      </c>
      <c r="F32" s="9" t="str">
        <f t="shared" si="0"/>
        <v>PISTACHE</v>
      </c>
    </row>
    <row r="33" spans="1:6" x14ac:dyDescent="0.2">
      <c r="A33" s="2">
        <v>42418</v>
      </c>
      <c r="B33" t="s">
        <v>5</v>
      </c>
      <c r="C33" t="s">
        <v>20</v>
      </c>
      <c r="D33">
        <v>224</v>
      </c>
      <c r="F33" s="9" t="str">
        <f t="shared" si="0"/>
        <v>AMANDE</v>
      </c>
    </row>
    <row r="34" spans="1:6" x14ac:dyDescent="0.2">
      <c r="A34" s="2">
        <v>42418</v>
      </c>
      <c r="B34" t="s">
        <v>12</v>
      </c>
      <c r="C34" t="s">
        <v>42</v>
      </c>
      <c r="D34">
        <v>124</v>
      </c>
      <c r="F34" s="9" t="str">
        <f t="shared" si="0"/>
        <v>NOIX</v>
      </c>
    </row>
    <row r="35" spans="1:6" x14ac:dyDescent="0.2">
      <c r="A35" s="2">
        <v>42419</v>
      </c>
      <c r="B35" t="s">
        <v>9</v>
      </c>
      <c r="C35" t="s">
        <v>43</v>
      </c>
      <c r="D35">
        <v>165</v>
      </c>
      <c r="F35" s="9" t="str">
        <f t="shared" si="0"/>
        <v>NOISETTE</v>
      </c>
    </row>
    <row r="36" spans="1:6" x14ac:dyDescent="0.2">
      <c r="A36" s="2">
        <v>42420</v>
      </c>
      <c r="B36" t="s">
        <v>11</v>
      </c>
      <c r="C36" t="s">
        <v>44</v>
      </c>
      <c r="D36">
        <v>234</v>
      </c>
      <c r="F36" s="9" t="str">
        <f t="shared" si="0"/>
        <v>NOIX</v>
      </c>
    </row>
    <row r="37" spans="1:6" x14ac:dyDescent="0.2">
      <c r="A37" s="2">
        <v>42423</v>
      </c>
      <c r="B37" t="s">
        <v>14</v>
      </c>
      <c r="C37" t="s">
        <v>45</v>
      </c>
      <c r="D37">
        <v>224</v>
      </c>
      <c r="F37" s="9" t="str">
        <f t="shared" si="0"/>
        <v>PISTACHE</v>
      </c>
    </row>
    <row r="38" spans="1:6" x14ac:dyDescent="0.2">
      <c r="A38" s="2">
        <v>42425</v>
      </c>
      <c r="B38" t="s">
        <v>5</v>
      </c>
      <c r="C38" t="s">
        <v>16</v>
      </c>
      <c r="D38">
        <v>189</v>
      </c>
      <c r="F38" s="9" t="str">
        <f t="shared" si="0"/>
        <v>AMANDE</v>
      </c>
    </row>
    <row r="39" spans="1:6" x14ac:dyDescent="0.2">
      <c r="A39" s="2">
        <v>42425</v>
      </c>
      <c r="B39" t="s">
        <v>12</v>
      </c>
      <c r="C39" t="s">
        <v>37</v>
      </c>
      <c r="E39">
        <v>40</v>
      </c>
      <c r="F39" s="9" t="str">
        <f t="shared" si="0"/>
        <v>NOIX</v>
      </c>
    </row>
    <row r="40" spans="1:6" x14ac:dyDescent="0.2">
      <c r="A40" s="2">
        <v>42427</v>
      </c>
      <c r="B40" s="1" t="s">
        <v>5</v>
      </c>
      <c r="C40" s="1" t="s">
        <v>16</v>
      </c>
      <c r="E40">
        <v>47</v>
      </c>
      <c r="F40" s="9" t="str">
        <f t="shared" si="0"/>
        <v>AMANDE</v>
      </c>
    </row>
    <row r="41" spans="1:6" x14ac:dyDescent="0.2">
      <c r="A41" s="2">
        <v>42428</v>
      </c>
      <c r="B41" t="s">
        <v>6</v>
      </c>
      <c r="C41" t="s">
        <v>26</v>
      </c>
      <c r="E41">
        <v>24</v>
      </c>
      <c r="F41" s="9" t="str">
        <f t="shared" si="0"/>
        <v>AMANDE</v>
      </c>
    </row>
    <row r="42" spans="1:6" x14ac:dyDescent="0.2">
      <c r="A42" s="2">
        <v>42431</v>
      </c>
      <c r="B42" s="1" t="s">
        <v>5</v>
      </c>
      <c r="C42" s="1" t="s">
        <v>16</v>
      </c>
      <c r="E42">
        <v>30</v>
      </c>
      <c r="F42" s="9" t="str">
        <f t="shared" si="0"/>
        <v>AMANDE</v>
      </c>
    </row>
    <row r="43" spans="1:6" x14ac:dyDescent="0.2">
      <c r="A43" s="2">
        <v>42433</v>
      </c>
      <c r="B43" t="s">
        <v>9</v>
      </c>
      <c r="C43" t="s">
        <v>39</v>
      </c>
      <c r="E43">
        <v>20</v>
      </c>
      <c r="F43" s="9" t="str">
        <f t="shared" si="0"/>
        <v>NOISETTE</v>
      </c>
    </row>
    <row r="44" spans="1:6" x14ac:dyDescent="0.2">
      <c r="A44" s="2">
        <v>42436</v>
      </c>
      <c r="B44" t="s">
        <v>10</v>
      </c>
      <c r="C44" t="s">
        <v>22</v>
      </c>
      <c r="D44">
        <v>244</v>
      </c>
      <c r="F44" s="9" t="str">
        <f t="shared" si="0"/>
        <v>NOISETTE</v>
      </c>
    </row>
    <row r="45" spans="1:6" x14ac:dyDescent="0.2">
      <c r="A45" s="2">
        <v>42440</v>
      </c>
      <c r="B45" s="1" t="s">
        <v>5</v>
      </c>
      <c r="C45" s="1" t="s">
        <v>16</v>
      </c>
      <c r="E45">
        <v>21</v>
      </c>
      <c r="F45" s="9" t="str">
        <f t="shared" si="0"/>
        <v>AMANDE</v>
      </c>
    </row>
    <row r="46" spans="1:6" x14ac:dyDescent="0.2">
      <c r="A46" s="2">
        <v>42440</v>
      </c>
      <c r="B46" t="s">
        <v>6</v>
      </c>
      <c r="C46" t="s">
        <v>26</v>
      </c>
      <c r="E46">
        <v>15</v>
      </c>
      <c r="F46" s="9" t="str">
        <f t="shared" si="0"/>
        <v>AMANDE</v>
      </c>
    </row>
    <row r="47" spans="1:6" x14ac:dyDescent="0.2">
      <c r="A47" s="2">
        <v>42440</v>
      </c>
      <c r="B47" t="s">
        <v>15</v>
      </c>
      <c r="C47" t="s">
        <v>41</v>
      </c>
      <c r="E47">
        <v>42</v>
      </c>
      <c r="F47" s="9" t="str">
        <f t="shared" si="0"/>
        <v>PISTACHE</v>
      </c>
    </row>
    <row r="48" spans="1:6" x14ac:dyDescent="0.2">
      <c r="A48" s="2">
        <v>42444</v>
      </c>
      <c r="B48" t="s">
        <v>15</v>
      </c>
      <c r="C48" t="s">
        <v>46</v>
      </c>
      <c r="D48">
        <v>214</v>
      </c>
      <c r="F48" s="9" t="str">
        <f t="shared" si="0"/>
        <v>PISTACHE</v>
      </c>
    </row>
    <row r="49" spans="1:6" x14ac:dyDescent="0.2">
      <c r="A49" s="2">
        <v>42445</v>
      </c>
      <c r="B49" t="s">
        <v>7</v>
      </c>
      <c r="C49" t="s">
        <v>47</v>
      </c>
      <c r="D49">
        <v>239</v>
      </c>
      <c r="F49" s="9" t="str">
        <f t="shared" si="0"/>
        <v>AMANDE</v>
      </c>
    </row>
    <row r="50" spans="1:6" x14ac:dyDescent="0.2">
      <c r="A50" s="2">
        <v>42445</v>
      </c>
      <c r="B50" t="s">
        <v>8</v>
      </c>
      <c r="C50" t="s">
        <v>48</v>
      </c>
      <c r="D50">
        <v>178</v>
      </c>
      <c r="F50" s="9" t="str">
        <f t="shared" si="0"/>
        <v>AMANDE</v>
      </c>
    </row>
    <row r="51" spans="1:6" x14ac:dyDescent="0.2">
      <c r="A51" s="2">
        <v>42445</v>
      </c>
      <c r="B51" t="s">
        <v>7</v>
      </c>
      <c r="C51" t="s">
        <v>49</v>
      </c>
      <c r="D51">
        <v>217</v>
      </c>
      <c r="F51" s="9" t="str">
        <f t="shared" si="0"/>
        <v>AMANDE</v>
      </c>
    </row>
    <row r="52" spans="1:6" x14ac:dyDescent="0.2">
      <c r="A52" s="2">
        <v>42447</v>
      </c>
      <c r="B52" t="s">
        <v>15</v>
      </c>
      <c r="C52" t="s">
        <v>46</v>
      </c>
      <c r="E52">
        <v>15</v>
      </c>
      <c r="F52" s="9" t="str">
        <f t="shared" si="0"/>
        <v>PISTACHE</v>
      </c>
    </row>
    <row r="53" spans="1:6" x14ac:dyDescent="0.2">
      <c r="A53" s="2">
        <v>42447</v>
      </c>
      <c r="B53" s="1" t="s">
        <v>5</v>
      </c>
      <c r="C53" s="1" t="s">
        <v>16</v>
      </c>
      <c r="E53">
        <v>6</v>
      </c>
      <c r="F53" s="9" t="str">
        <f t="shared" si="0"/>
        <v>AMANDE</v>
      </c>
    </row>
    <row r="54" spans="1:6" x14ac:dyDescent="0.2">
      <c r="A54" s="2">
        <v>42447</v>
      </c>
      <c r="B54" t="s">
        <v>7</v>
      </c>
      <c r="C54" t="s">
        <v>47</v>
      </c>
      <c r="E54">
        <v>64</v>
      </c>
      <c r="F54" s="9" t="str">
        <f t="shared" si="0"/>
        <v>AMANDE</v>
      </c>
    </row>
    <row r="55" spans="1:6" x14ac:dyDescent="0.2">
      <c r="A55" s="2">
        <v>42447</v>
      </c>
      <c r="B55" t="s">
        <v>7</v>
      </c>
      <c r="C55" t="s">
        <v>49</v>
      </c>
      <c r="E55">
        <v>32</v>
      </c>
      <c r="F55" s="9" t="str">
        <f t="shared" si="0"/>
        <v>AMANDE</v>
      </c>
    </row>
    <row r="56" spans="1:6" x14ac:dyDescent="0.2">
      <c r="A56" s="2">
        <v>42449</v>
      </c>
      <c r="B56" t="s">
        <v>5</v>
      </c>
      <c r="C56" t="s">
        <v>19</v>
      </c>
      <c r="E56">
        <v>45</v>
      </c>
      <c r="F56" s="9" t="str">
        <f t="shared" si="0"/>
        <v>AMANDE</v>
      </c>
    </row>
    <row r="57" spans="1:6" x14ac:dyDescent="0.2">
      <c r="A57" s="2">
        <v>42450</v>
      </c>
      <c r="B57" t="s">
        <v>14</v>
      </c>
      <c r="C57" t="s">
        <v>40</v>
      </c>
      <c r="E57">
        <v>28</v>
      </c>
      <c r="F57" s="9" t="str">
        <f t="shared" si="0"/>
        <v>PISTACHE</v>
      </c>
    </row>
    <row r="58" spans="1:6" x14ac:dyDescent="0.2">
      <c r="A58" s="2">
        <v>42451</v>
      </c>
      <c r="B58" t="s">
        <v>7</v>
      </c>
      <c r="C58" t="s">
        <v>47</v>
      </c>
      <c r="E58">
        <v>32</v>
      </c>
      <c r="F58" s="9" t="str">
        <f t="shared" si="0"/>
        <v>AMANDE</v>
      </c>
    </row>
    <row r="59" spans="1:6" x14ac:dyDescent="0.2">
      <c r="A59" s="2">
        <v>42451</v>
      </c>
      <c r="B59" t="s">
        <v>7</v>
      </c>
      <c r="C59" t="s">
        <v>49</v>
      </c>
      <c r="E59">
        <v>54</v>
      </c>
      <c r="F59" s="9" t="str">
        <f t="shared" si="0"/>
        <v>AMANDE</v>
      </c>
    </row>
    <row r="60" spans="1:6" x14ac:dyDescent="0.2">
      <c r="A60" s="2">
        <v>42451</v>
      </c>
      <c r="B60" t="s">
        <v>7</v>
      </c>
      <c r="C60" t="s">
        <v>49</v>
      </c>
      <c r="E60">
        <v>9</v>
      </c>
      <c r="F60" s="9" t="str">
        <f t="shared" si="0"/>
        <v>AMANDE</v>
      </c>
    </row>
    <row r="61" spans="1:6" x14ac:dyDescent="0.2">
      <c r="A61" s="2">
        <v>42452</v>
      </c>
      <c r="B61" t="s">
        <v>8</v>
      </c>
      <c r="C61" t="s">
        <v>48</v>
      </c>
      <c r="E61">
        <v>12</v>
      </c>
      <c r="F61" s="9" t="str">
        <f t="shared" si="0"/>
        <v>AMANDE</v>
      </c>
    </row>
    <row r="62" spans="1:6" x14ac:dyDescent="0.2">
      <c r="A62" s="2">
        <v>42452</v>
      </c>
      <c r="B62" t="s">
        <v>12</v>
      </c>
      <c r="C62" t="s">
        <v>42</v>
      </c>
      <c r="E62">
        <v>16</v>
      </c>
      <c r="F62" s="9" t="str">
        <f t="shared" si="0"/>
        <v>NOIX</v>
      </c>
    </row>
    <row r="63" spans="1:6" x14ac:dyDescent="0.2">
      <c r="A63" s="2">
        <v>42453</v>
      </c>
      <c r="B63" t="s">
        <v>7</v>
      </c>
      <c r="C63" t="s">
        <v>47</v>
      </c>
      <c r="E63">
        <v>32</v>
      </c>
      <c r="F63" s="9" t="str">
        <f t="shared" si="0"/>
        <v>AMANDE</v>
      </c>
    </row>
    <row r="64" spans="1:6" x14ac:dyDescent="0.2">
      <c r="A64" s="2">
        <v>42454</v>
      </c>
      <c r="B64" t="s">
        <v>10</v>
      </c>
      <c r="C64" t="s">
        <v>22</v>
      </c>
      <c r="E64">
        <v>50</v>
      </c>
      <c r="F64" s="9" t="str">
        <f t="shared" si="0"/>
        <v>NOISETTE</v>
      </c>
    </row>
    <row r="65" spans="1:6" x14ac:dyDescent="0.2">
      <c r="A65" s="2">
        <v>42455</v>
      </c>
      <c r="B65" t="s">
        <v>7</v>
      </c>
      <c r="C65" t="s">
        <v>47</v>
      </c>
      <c r="E65">
        <v>18</v>
      </c>
      <c r="F65" s="9" t="str">
        <f t="shared" si="0"/>
        <v>AMANDE</v>
      </c>
    </row>
    <row r="66" spans="1:6" x14ac:dyDescent="0.2">
      <c r="A66" s="2">
        <v>42461</v>
      </c>
      <c r="B66" t="s">
        <v>6</v>
      </c>
      <c r="C66" t="s">
        <v>23</v>
      </c>
      <c r="E66">
        <v>43</v>
      </c>
      <c r="F66" s="9" t="str">
        <f t="shared" si="0"/>
        <v>AMANDE</v>
      </c>
    </row>
    <row r="67" spans="1:6" x14ac:dyDescent="0.2">
      <c r="A67" s="2">
        <v>42461</v>
      </c>
      <c r="B67" t="s">
        <v>31</v>
      </c>
      <c r="C67" t="s">
        <v>50</v>
      </c>
      <c r="D67">
        <v>179</v>
      </c>
      <c r="F67" s="9" t="str">
        <f t="shared" ref="F67:F130" si="1">LEFT($B67, FIND(" ",$B67) - 1)</f>
        <v>AMANDE</v>
      </c>
    </row>
    <row r="68" spans="1:6" x14ac:dyDescent="0.2">
      <c r="A68" s="2">
        <v>42462</v>
      </c>
      <c r="B68" t="s">
        <v>13</v>
      </c>
      <c r="C68" t="s">
        <v>51</v>
      </c>
      <c r="D68">
        <v>227</v>
      </c>
      <c r="F68" s="9" t="str">
        <f t="shared" si="1"/>
        <v>NOIX</v>
      </c>
    </row>
    <row r="69" spans="1:6" x14ac:dyDescent="0.2">
      <c r="A69" s="2">
        <v>42463</v>
      </c>
      <c r="B69" t="s">
        <v>9</v>
      </c>
      <c r="C69" t="s">
        <v>52</v>
      </c>
      <c r="D69">
        <v>184</v>
      </c>
      <c r="F69" s="9" t="str">
        <f t="shared" si="1"/>
        <v>NOISETTE</v>
      </c>
    </row>
    <row r="70" spans="1:6" x14ac:dyDescent="0.2">
      <c r="A70" s="2">
        <v>42463</v>
      </c>
      <c r="B70" t="s">
        <v>9</v>
      </c>
      <c r="C70" t="s">
        <v>39</v>
      </c>
      <c r="E70">
        <v>27</v>
      </c>
      <c r="F70" s="9" t="str">
        <f t="shared" si="1"/>
        <v>NOISETTE</v>
      </c>
    </row>
    <row r="71" spans="1:6" x14ac:dyDescent="0.2">
      <c r="A71" s="2">
        <v>42464</v>
      </c>
      <c r="B71" t="s">
        <v>10</v>
      </c>
      <c r="C71" t="s">
        <v>18</v>
      </c>
      <c r="D71">
        <v>134</v>
      </c>
      <c r="F71" s="9" t="str">
        <f t="shared" si="1"/>
        <v>NOISETTE</v>
      </c>
    </row>
    <row r="72" spans="1:6" x14ac:dyDescent="0.2">
      <c r="A72" s="2">
        <v>42464</v>
      </c>
      <c r="B72" t="s">
        <v>31</v>
      </c>
      <c r="C72" t="s">
        <v>38</v>
      </c>
      <c r="E72">
        <v>12</v>
      </c>
      <c r="F72" s="9" t="str">
        <f t="shared" si="1"/>
        <v>AMANDE</v>
      </c>
    </row>
    <row r="73" spans="1:6" x14ac:dyDescent="0.2">
      <c r="A73" s="2">
        <v>42465</v>
      </c>
      <c r="B73" t="s">
        <v>9</v>
      </c>
      <c r="C73" t="s">
        <v>43</v>
      </c>
      <c r="E73">
        <v>19</v>
      </c>
      <c r="F73" s="9" t="str">
        <f t="shared" si="1"/>
        <v>NOISETTE</v>
      </c>
    </row>
    <row r="74" spans="1:6" x14ac:dyDescent="0.2">
      <c r="A74" s="2">
        <v>42466</v>
      </c>
      <c r="B74" t="s">
        <v>12</v>
      </c>
      <c r="C74" t="s">
        <v>37</v>
      </c>
      <c r="E74">
        <v>25</v>
      </c>
      <c r="F74" s="9" t="str">
        <f t="shared" si="1"/>
        <v>NOIX</v>
      </c>
    </row>
    <row r="75" spans="1:6" x14ac:dyDescent="0.2">
      <c r="A75" s="2">
        <v>42468</v>
      </c>
      <c r="B75" t="s">
        <v>8</v>
      </c>
      <c r="C75" t="s">
        <v>48</v>
      </c>
      <c r="E75">
        <v>15</v>
      </c>
      <c r="F75" s="9" t="str">
        <f t="shared" si="1"/>
        <v>AMANDE</v>
      </c>
    </row>
    <row r="76" spans="1:6" x14ac:dyDescent="0.2">
      <c r="A76" s="2">
        <v>42470</v>
      </c>
      <c r="B76" t="s">
        <v>11</v>
      </c>
      <c r="C76" t="s">
        <v>53</v>
      </c>
      <c r="D76">
        <v>190</v>
      </c>
      <c r="F76" s="9" t="str">
        <f t="shared" si="1"/>
        <v>NOIX</v>
      </c>
    </row>
    <row r="77" spans="1:6" x14ac:dyDescent="0.2">
      <c r="A77" s="2">
        <v>42471</v>
      </c>
      <c r="B77" t="s">
        <v>14</v>
      </c>
      <c r="C77" t="s">
        <v>45</v>
      </c>
      <c r="E77">
        <v>18</v>
      </c>
      <c r="F77" s="9" t="str">
        <f t="shared" si="1"/>
        <v>PISTACHE</v>
      </c>
    </row>
    <row r="78" spans="1:6" x14ac:dyDescent="0.2">
      <c r="A78" s="2">
        <v>42471</v>
      </c>
      <c r="B78" t="s">
        <v>8</v>
      </c>
      <c r="C78" t="s">
        <v>48</v>
      </c>
      <c r="E78">
        <v>34</v>
      </c>
      <c r="F78" s="9" t="str">
        <f t="shared" si="1"/>
        <v>AMANDE</v>
      </c>
    </row>
    <row r="79" spans="1:6" x14ac:dyDescent="0.2">
      <c r="A79" s="2">
        <v>42472</v>
      </c>
      <c r="B79" t="s">
        <v>9</v>
      </c>
      <c r="C79" t="s">
        <v>43</v>
      </c>
      <c r="E79">
        <v>15</v>
      </c>
      <c r="F79" s="9" t="str">
        <f t="shared" si="1"/>
        <v>NOISETTE</v>
      </c>
    </row>
    <row r="80" spans="1:6" x14ac:dyDescent="0.2">
      <c r="A80" s="2">
        <v>42475</v>
      </c>
      <c r="B80" t="s">
        <v>9</v>
      </c>
      <c r="C80" t="s">
        <v>36</v>
      </c>
      <c r="E80">
        <v>19</v>
      </c>
      <c r="F80" s="9" t="str">
        <f t="shared" si="1"/>
        <v>NOISETTE</v>
      </c>
    </row>
    <row r="81" spans="1:6" x14ac:dyDescent="0.2">
      <c r="A81" s="2">
        <v>42475</v>
      </c>
      <c r="B81" t="s">
        <v>5</v>
      </c>
      <c r="C81" t="s">
        <v>20</v>
      </c>
      <c r="E81">
        <v>45</v>
      </c>
      <c r="F81" s="9" t="str">
        <f t="shared" si="1"/>
        <v>AMANDE</v>
      </c>
    </row>
    <row r="82" spans="1:6" x14ac:dyDescent="0.2">
      <c r="A82" s="2">
        <v>42476</v>
      </c>
      <c r="B82" t="s">
        <v>12</v>
      </c>
      <c r="C82" t="s">
        <v>42</v>
      </c>
      <c r="E82">
        <v>17</v>
      </c>
      <c r="F82" s="9" t="str">
        <f t="shared" si="1"/>
        <v>NOIX</v>
      </c>
    </row>
    <row r="83" spans="1:6" x14ac:dyDescent="0.2">
      <c r="A83" s="2">
        <v>42478</v>
      </c>
      <c r="B83" t="s">
        <v>15</v>
      </c>
      <c r="C83" t="s">
        <v>41</v>
      </c>
      <c r="E83">
        <v>18</v>
      </c>
      <c r="F83" s="9" t="str">
        <f t="shared" si="1"/>
        <v>PISTACHE</v>
      </c>
    </row>
    <row r="84" spans="1:6" x14ac:dyDescent="0.2">
      <c r="A84" s="2">
        <v>42478</v>
      </c>
      <c r="B84" t="s">
        <v>14</v>
      </c>
      <c r="C84" t="s">
        <v>45</v>
      </c>
      <c r="E84">
        <v>45</v>
      </c>
      <c r="F84" s="9" t="str">
        <f t="shared" si="1"/>
        <v>PISTACHE</v>
      </c>
    </row>
    <row r="85" spans="1:6" x14ac:dyDescent="0.2">
      <c r="A85" s="2">
        <v>42480</v>
      </c>
      <c r="B85" t="s">
        <v>11</v>
      </c>
      <c r="C85" t="s">
        <v>44</v>
      </c>
      <c r="E85">
        <v>16</v>
      </c>
      <c r="F85" s="9" t="str">
        <f t="shared" si="1"/>
        <v>NOIX</v>
      </c>
    </row>
    <row r="86" spans="1:6" x14ac:dyDescent="0.2">
      <c r="A86" s="2">
        <v>42482</v>
      </c>
      <c r="B86" t="s">
        <v>5</v>
      </c>
      <c r="C86" t="s">
        <v>19</v>
      </c>
      <c r="E86">
        <v>30</v>
      </c>
      <c r="F86" s="9" t="str">
        <f t="shared" si="1"/>
        <v>AMANDE</v>
      </c>
    </row>
    <row r="87" spans="1:6" x14ac:dyDescent="0.2">
      <c r="A87" s="2">
        <v>42485</v>
      </c>
      <c r="B87" t="s">
        <v>11</v>
      </c>
      <c r="C87" t="s">
        <v>54</v>
      </c>
      <c r="D87">
        <v>139</v>
      </c>
      <c r="F87" s="9" t="str">
        <f t="shared" si="1"/>
        <v>NOIX</v>
      </c>
    </row>
    <row r="88" spans="1:6" x14ac:dyDescent="0.2">
      <c r="A88" s="2">
        <v>42485</v>
      </c>
      <c r="B88" t="s">
        <v>31</v>
      </c>
      <c r="C88" t="s">
        <v>38</v>
      </c>
      <c r="E88">
        <v>12</v>
      </c>
      <c r="F88" s="9" t="str">
        <f t="shared" si="1"/>
        <v>AMANDE</v>
      </c>
    </row>
    <row r="89" spans="1:6" x14ac:dyDescent="0.2">
      <c r="A89" s="2">
        <v>42485</v>
      </c>
      <c r="B89" t="s">
        <v>14</v>
      </c>
      <c r="C89" t="s">
        <v>45</v>
      </c>
      <c r="E89">
        <v>40</v>
      </c>
      <c r="F89" s="9" t="str">
        <f t="shared" si="1"/>
        <v>PISTACHE</v>
      </c>
    </row>
    <row r="90" spans="1:6" x14ac:dyDescent="0.2">
      <c r="A90" s="2">
        <v>42489</v>
      </c>
      <c r="B90" t="s">
        <v>5</v>
      </c>
      <c r="C90" t="s">
        <v>20</v>
      </c>
      <c r="E90">
        <v>40</v>
      </c>
      <c r="F90" s="9" t="str">
        <f t="shared" si="1"/>
        <v>AMANDE</v>
      </c>
    </row>
    <row r="91" spans="1:6" x14ac:dyDescent="0.2">
      <c r="A91" s="2">
        <v>42490</v>
      </c>
      <c r="B91" t="s">
        <v>6</v>
      </c>
      <c r="C91" t="s">
        <v>21</v>
      </c>
      <c r="D91">
        <v>104</v>
      </c>
      <c r="F91" s="9" t="str">
        <f t="shared" si="1"/>
        <v>AMANDE</v>
      </c>
    </row>
    <row r="92" spans="1:6" x14ac:dyDescent="0.2">
      <c r="A92" s="2">
        <v>42492</v>
      </c>
      <c r="B92" t="s">
        <v>12</v>
      </c>
      <c r="C92" t="s">
        <v>37</v>
      </c>
      <c r="E92">
        <v>16</v>
      </c>
      <c r="F92" s="9" t="str">
        <f t="shared" si="1"/>
        <v>NOIX</v>
      </c>
    </row>
    <row r="93" spans="1:6" x14ac:dyDescent="0.2">
      <c r="A93" s="2">
        <v>42493</v>
      </c>
      <c r="B93" t="s">
        <v>9</v>
      </c>
      <c r="C93" t="s">
        <v>36</v>
      </c>
      <c r="E93">
        <v>29</v>
      </c>
      <c r="F93" s="9" t="str">
        <f t="shared" si="1"/>
        <v>NOISETTE</v>
      </c>
    </row>
    <row r="94" spans="1:6" x14ac:dyDescent="0.2">
      <c r="A94" s="2">
        <v>42493</v>
      </c>
      <c r="B94" t="s">
        <v>15</v>
      </c>
      <c r="C94" t="s">
        <v>46</v>
      </c>
      <c r="E94">
        <v>28</v>
      </c>
      <c r="F94" s="9" t="str">
        <f t="shared" si="1"/>
        <v>PISTACHE</v>
      </c>
    </row>
    <row r="95" spans="1:6" x14ac:dyDescent="0.2">
      <c r="A95" s="2">
        <v>42494</v>
      </c>
      <c r="B95" t="s">
        <v>15</v>
      </c>
      <c r="C95" t="s">
        <v>41</v>
      </c>
      <c r="E95">
        <v>27</v>
      </c>
      <c r="F95" s="9" t="str">
        <f t="shared" si="1"/>
        <v>PISTACHE</v>
      </c>
    </row>
    <row r="96" spans="1:6" x14ac:dyDescent="0.2">
      <c r="A96" s="2">
        <v>42497</v>
      </c>
      <c r="B96" t="s">
        <v>10</v>
      </c>
      <c r="C96" t="s">
        <v>27</v>
      </c>
      <c r="D96">
        <v>119</v>
      </c>
      <c r="F96" s="9" t="str">
        <f t="shared" si="1"/>
        <v>NOISETTE</v>
      </c>
    </row>
    <row r="97" spans="1:6" x14ac:dyDescent="0.2">
      <c r="A97" s="2">
        <v>42499</v>
      </c>
      <c r="B97" t="s">
        <v>9</v>
      </c>
      <c r="C97" t="s">
        <v>39</v>
      </c>
      <c r="E97">
        <v>15</v>
      </c>
      <c r="F97" s="9" t="str">
        <f t="shared" si="1"/>
        <v>NOISETTE</v>
      </c>
    </row>
    <row r="98" spans="1:6" x14ac:dyDescent="0.2">
      <c r="A98" s="2">
        <v>42500</v>
      </c>
      <c r="B98" t="s">
        <v>6</v>
      </c>
      <c r="C98" t="s">
        <v>21</v>
      </c>
      <c r="E98">
        <v>19</v>
      </c>
      <c r="F98" s="9" t="str">
        <f t="shared" si="1"/>
        <v>AMANDE</v>
      </c>
    </row>
    <row r="99" spans="1:6" x14ac:dyDescent="0.2">
      <c r="A99" s="2">
        <v>42500</v>
      </c>
      <c r="B99" t="s">
        <v>10</v>
      </c>
      <c r="C99" t="s">
        <v>27</v>
      </c>
      <c r="E99">
        <v>2</v>
      </c>
      <c r="F99" s="9" t="str">
        <f t="shared" si="1"/>
        <v>NOISETTE</v>
      </c>
    </row>
    <row r="100" spans="1:6" x14ac:dyDescent="0.2">
      <c r="A100" s="2">
        <v>42500</v>
      </c>
      <c r="B100" t="s">
        <v>9</v>
      </c>
      <c r="C100" t="s">
        <v>36</v>
      </c>
      <c r="E100">
        <v>33</v>
      </c>
      <c r="F100" s="9" t="str">
        <f t="shared" si="1"/>
        <v>NOISETTE</v>
      </c>
    </row>
    <row r="101" spans="1:6" x14ac:dyDescent="0.2">
      <c r="A101" s="2">
        <v>42501</v>
      </c>
      <c r="B101" t="s">
        <v>9</v>
      </c>
      <c r="C101" t="s">
        <v>52</v>
      </c>
      <c r="E101">
        <v>29</v>
      </c>
      <c r="F101" s="9" t="str">
        <f t="shared" si="1"/>
        <v>NOISETTE</v>
      </c>
    </row>
    <row r="102" spans="1:6" x14ac:dyDescent="0.2">
      <c r="A102" s="2">
        <v>42503</v>
      </c>
      <c r="B102" t="s">
        <v>10</v>
      </c>
      <c r="C102" t="s">
        <v>22</v>
      </c>
      <c r="E102">
        <v>16</v>
      </c>
      <c r="F102" s="9" t="str">
        <f t="shared" si="1"/>
        <v>NOISETTE</v>
      </c>
    </row>
    <row r="103" spans="1:6" x14ac:dyDescent="0.2">
      <c r="A103" s="2">
        <v>42504</v>
      </c>
      <c r="B103" t="s">
        <v>5</v>
      </c>
      <c r="C103" t="s">
        <v>25</v>
      </c>
      <c r="D103">
        <v>208</v>
      </c>
      <c r="F103" s="9" t="str">
        <f t="shared" si="1"/>
        <v>AMANDE</v>
      </c>
    </row>
    <row r="104" spans="1:6" x14ac:dyDescent="0.2">
      <c r="A104" s="2">
        <v>42504</v>
      </c>
      <c r="B104" t="s">
        <v>11</v>
      </c>
      <c r="C104" t="s">
        <v>54</v>
      </c>
      <c r="E104">
        <v>43</v>
      </c>
      <c r="F104" s="9" t="str">
        <f t="shared" si="1"/>
        <v>NOIX</v>
      </c>
    </row>
    <row r="105" spans="1:6" x14ac:dyDescent="0.2">
      <c r="A105" s="2">
        <v>42506</v>
      </c>
      <c r="B105" t="s">
        <v>12</v>
      </c>
      <c r="C105" t="s">
        <v>55</v>
      </c>
      <c r="D105">
        <v>122</v>
      </c>
      <c r="F105" s="9" t="str">
        <f t="shared" si="1"/>
        <v>NOIX</v>
      </c>
    </row>
    <row r="106" spans="1:6" x14ac:dyDescent="0.2">
      <c r="A106" s="2">
        <v>42506</v>
      </c>
      <c r="B106" t="s">
        <v>14</v>
      </c>
      <c r="C106" t="s">
        <v>40</v>
      </c>
      <c r="E106">
        <v>28</v>
      </c>
      <c r="F106" s="9" t="str">
        <f t="shared" si="1"/>
        <v>PISTACHE</v>
      </c>
    </row>
    <row r="107" spans="1:6" x14ac:dyDescent="0.2">
      <c r="A107" s="2">
        <v>42507</v>
      </c>
      <c r="B107" t="s">
        <v>11</v>
      </c>
      <c r="C107" t="s">
        <v>53</v>
      </c>
      <c r="E107">
        <v>16</v>
      </c>
      <c r="F107" s="9" t="str">
        <f t="shared" si="1"/>
        <v>NOIX</v>
      </c>
    </row>
    <row r="108" spans="1:6" x14ac:dyDescent="0.2">
      <c r="A108" s="2">
        <v>42512</v>
      </c>
      <c r="B108" t="s">
        <v>11</v>
      </c>
      <c r="C108" t="s">
        <v>54</v>
      </c>
      <c r="E108">
        <v>19</v>
      </c>
      <c r="F108" s="9" t="str">
        <f t="shared" si="1"/>
        <v>NOIX</v>
      </c>
    </row>
    <row r="109" spans="1:6" x14ac:dyDescent="0.2">
      <c r="A109" s="2">
        <v>42519</v>
      </c>
      <c r="B109" t="s">
        <v>14</v>
      </c>
      <c r="C109" t="s">
        <v>56</v>
      </c>
      <c r="D109">
        <v>244</v>
      </c>
      <c r="F109" s="9" t="str">
        <f t="shared" si="1"/>
        <v>PISTACHE</v>
      </c>
    </row>
    <row r="110" spans="1:6" x14ac:dyDescent="0.2">
      <c r="A110" s="2">
        <v>42520</v>
      </c>
      <c r="B110" t="s">
        <v>12</v>
      </c>
      <c r="C110" t="s">
        <v>55</v>
      </c>
      <c r="E110">
        <v>48</v>
      </c>
      <c r="F110" s="9" t="str">
        <f t="shared" si="1"/>
        <v>NOIX</v>
      </c>
    </row>
    <row r="111" spans="1:6" x14ac:dyDescent="0.2">
      <c r="A111" s="2">
        <v>42522</v>
      </c>
      <c r="B111" t="s">
        <v>13</v>
      </c>
      <c r="C111" t="s">
        <v>57</v>
      </c>
      <c r="D111">
        <v>215</v>
      </c>
      <c r="F111" s="9" t="str">
        <f t="shared" si="1"/>
        <v>NOIX</v>
      </c>
    </row>
    <row r="112" spans="1:6" x14ac:dyDescent="0.2">
      <c r="A112" s="2">
        <v>42522</v>
      </c>
      <c r="B112" t="s">
        <v>6</v>
      </c>
      <c r="C112" t="s">
        <v>17</v>
      </c>
      <c r="E112">
        <v>28</v>
      </c>
      <c r="F112" s="9" t="str">
        <f t="shared" si="1"/>
        <v>AMANDE</v>
      </c>
    </row>
    <row r="113" spans="1:6" x14ac:dyDescent="0.2">
      <c r="A113" s="2">
        <v>42524</v>
      </c>
      <c r="B113" t="s">
        <v>13</v>
      </c>
      <c r="C113" t="s">
        <v>58</v>
      </c>
      <c r="D113">
        <v>244</v>
      </c>
      <c r="F113" s="9" t="str">
        <f t="shared" si="1"/>
        <v>NOIX</v>
      </c>
    </row>
    <row r="114" spans="1:6" x14ac:dyDescent="0.2">
      <c r="A114" s="2">
        <v>42524</v>
      </c>
      <c r="B114" t="s">
        <v>14</v>
      </c>
      <c r="C114" t="s">
        <v>45</v>
      </c>
      <c r="E114">
        <v>40</v>
      </c>
      <c r="F114" s="9" t="str">
        <f t="shared" si="1"/>
        <v>PISTACHE</v>
      </c>
    </row>
    <row r="115" spans="1:6" x14ac:dyDescent="0.2">
      <c r="A115" s="2">
        <v>42527</v>
      </c>
      <c r="B115" t="s">
        <v>31</v>
      </c>
      <c r="C115" t="s">
        <v>59</v>
      </c>
      <c r="D115">
        <v>228</v>
      </c>
      <c r="F115" s="9" t="str">
        <f t="shared" si="1"/>
        <v>AMANDE</v>
      </c>
    </row>
    <row r="116" spans="1:6" x14ac:dyDescent="0.2">
      <c r="A116" s="2">
        <v>42527</v>
      </c>
      <c r="B116" t="s">
        <v>15</v>
      </c>
      <c r="C116" t="s">
        <v>46</v>
      </c>
      <c r="E116">
        <v>41</v>
      </c>
      <c r="F116" s="9" t="str">
        <f t="shared" si="1"/>
        <v>PISTACHE</v>
      </c>
    </row>
    <row r="117" spans="1:6" x14ac:dyDescent="0.2">
      <c r="A117" s="2">
        <v>42528</v>
      </c>
      <c r="B117" t="s">
        <v>5</v>
      </c>
      <c r="C117" t="s">
        <v>20</v>
      </c>
      <c r="E117">
        <v>80</v>
      </c>
      <c r="F117" s="9" t="str">
        <f t="shared" si="1"/>
        <v>AMANDE</v>
      </c>
    </row>
    <row r="118" spans="1:6" x14ac:dyDescent="0.2">
      <c r="A118" s="2">
        <v>42529</v>
      </c>
      <c r="B118" t="s">
        <v>10</v>
      </c>
      <c r="C118" t="s">
        <v>24</v>
      </c>
      <c r="D118">
        <v>104</v>
      </c>
      <c r="F118" s="9" t="str">
        <f t="shared" si="1"/>
        <v>NOISETTE</v>
      </c>
    </row>
    <row r="119" spans="1:6" x14ac:dyDescent="0.2">
      <c r="A119" s="2">
        <v>42529</v>
      </c>
      <c r="B119" t="s">
        <v>13</v>
      </c>
      <c r="C119" t="s">
        <v>51</v>
      </c>
      <c r="E119">
        <v>66</v>
      </c>
      <c r="F119" s="9" t="str">
        <f t="shared" si="1"/>
        <v>NOIX</v>
      </c>
    </row>
    <row r="120" spans="1:6" x14ac:dyDescent="0.2">
      <c r="A120" s="2">
        <v>42531</v>
      </c>
      <c r="B120" t="s">
        <v>31</v>
      </c>
      <c r="C120" t="s">
        <v>50</v>
      </c>
      <c r="E120">
        <v>18</v>
      </c>
      <c r="F120" s="9" t="str">
        <f t="shared" si="1"/>
        <v>AMANDE</v>
      </c>
    </row>
    <row r="121" spans="1:6" x14ac:dyDescent="0.2">
      <c r="A121" s="2">
        <v>42531</v>
      </c>
      <c r="B121" t="s">
        <v>6</v>
      </c>
      <c r="C121" t="s">
        <v>23</v>
      </c>
      <c r="E121">
        <v>16</v>
      </c>
      <c r="F121" s="9" t="str">
        <f t="shared" si="1"/>
        <v>AMANDE</v>
      </c>
    </row>
    <row r="122" spans="1:6" x14ac:dyDescent="0.2">
      <c r="A122" s="2">
        <v>42532</v>
      </c>
      <c r="B122" t="s">
        <v>31</v>
      </c>
      <c r="C122" t="s">
        <v>60</v>
      </c>
      <c r="D122">
        <v>104</v>
      </c>
      <c r="F122" s="9" t="str">
        <f t="shared" si="1"/>
        <v>AMANDE</v>
      </c>
    </row>
    <row r="123" spans="1:6" x14ac:dyDescent="0.2">
      <c r="A123" s="2">
        <v>42532</v>
      </c>
      <c r="B123" t="s">
        <v>12</v>
      </c>
      <c r="C123" t="s">
        <v>61</v>
      </c>
      <c r="D123">
        <v>199</v>
      </c>
      <c r="F123" s="9" t="str">
        <f t="shared" si="1"/>
        <v>NOIX</v>
      </c>
    </row>
    <row r="124" spans="1:6" x14ac:dyDescent="0.2">
      <c r="A124" s="2">
        <v>42533</v>
      </c>
      <c r="B124" t="s">
        <v>5</v>
      </c>
      <c r="C124" t="s">
        <v>25</v>
      </c>
      <c r="E124">
        <v>42</v>
      </c>
      <c r="F124" s="9" t="str">
        <f t="shared" si="1"/>
        <v>AMANDE</v>
      </c>
    </row>
    <row r="125" spans="1:6" x14ac:dyDescent="0.2">
      <c r="A125" s="2">
        <v>42534</v>
      </c>
      <c r="B125" t="s">
        <v>9</v>
      </c>
      <c r="C125" t="s">
        <v>43</v>
      </c>
      <c r="E125">
        <v>12</v>
      </c>
      <c r="F125" s="9" t="str">
        <f t="shared" si="1"/>
        <v>NOISETTE</v>
      </c>
    </row>
    <row r="126" spans="1:6" x14ac:dyDescent="0.2">
      <c r="A126" s="2">
        <v>42534</v>
      </c>
      <c r="B126" t="s">
        <v>5</v>
      </c>
      <c r="C126" t="s">
        <v>19</v>
      </c>
      <c r="E126">
        <v>15</v>
      </c>
      <c r="F126" s="9" t="str">
        <f t="shared" si="1"/>
        <v>AMANDE</v>
      </c>
    </row>
    <row r="127" spans="1:6" x14ac:dyDescent="0.2">
      <c r="A127" s="2">
        <v>42534</v>
      </c>
      <c r="B127" t="s">
        <v>9</v>
      </c>
      <c r="C127" t="s">
        <v>43</v>
      </c>
      <c r="E127">
        <v>39</v>
      </c>
      <c r="F127" s="9" t="str">
        <f t="shared" si="1"/>
        <v>NOISETTE</v>
      </c>
    </row>
    <row r="128" spans="1:6" x14ac:dyDescent="0.2">
      <c r="A128" s="2">
        <v>42534</v>
      </c>
      <c r="B128" t="s">
        <v>5</v>
      </c>
      <c r="C128" t="s">
        <v>20</v>
      </c>
      <c r="E128">
        <v>7</v>
      </c>
      <c r="F128" s="9" t="str">
        <f t="shared" si="1"/>
        <v>AMANDE</v>
      </c>
    </row>
    <row r="129" spans="1:6" x14ac:dyDescent="0.2">
      <c r="A129" s="2">
        <v>42536</v>
      </c>
      <c r="B129" t="s">
        <v>11</v>
      </c>
      <c r="C129" t="s">
        <v>62</v>
      </c>
      <c r="D129">
        <v>230</v>
      </c>
      <c r="F129" s="9" t="str">
        <f t="shared" si="1"/>
        <v>NOIX</v>
      </c>
    </row>
    <row r="130" spans="1:6" x14ac:dyDescent="0.2">
      <c r="A130" s="2">
        <v>42536</v>
      </c>
      <c r="B130" t="s">
        <v>10</v>
      </c>
      <c r="C130" t="s">
        <v>18</v>
      </c>
      <c r="E130">
        <v>18</v>
      </c>
      <c r="F130" s="9" t="str">
        <f t="shared" si="1"/>
        <v>NOISETTE</v>
      </c>
    </row>
    <row r="131" spans="1:6" x14ac:dyDescent="0.2">
      <c r="A131" s="2">
        <v>42538</v>
      </c>
      <c r="B131" t="s">
        <v>11</v>
      </c>
      <c r="C131" t="s">
        <v>44</v>
      </c>
      <c r="E131">
        <v>16</v>
      </c>
      <c r="F131" s="9" t="str">
        <f t="shared" ref="F131:F194" si="2">LEFT($B131, FIND(" ",$B131) - 1)</f>
        <v>NOIX</v>
      </c>
    </row>
    <row r="132" spans="1:6" x14ac:dyDescent="0.2">
      <c r="A132" s="2">
        <v>42538</v>
      </c>
      <c r="B132" t="s">
        <v>12</v>
      </c>
      <c r="C132" t="s">
        <v>42</v>
      </c>
      <c r="E132">
        <v>9</v>
      </c>
      <c r="F132" s="9" t="str">
        <f t="shared" si="2"/>
        <v>NOIX</v>
      </c>
    </row>
    <row r="133" spans="1:6" x14ac:dyDescent="0.2">
      <c r="A133" s="2">
        <v>42539</v>
      </c>
      <c r="B133" t="s">
        <v>12</v>
      </c>
      <c r="C133" t="s">
        <v>55</v>
      </c>
      <c r="E133">
        <v>42</v>
      </c>
      <c r="F133" s="9" t="str">
        <f t="shared" si="2"/>
        <v>NOIX</v>
      </c>
    </row>
    <row r="134" spans="1:6" x14ac:dyDescent="0.2">
      <c r="A134" s="2">
        <v>42545</v>
      </c>
      <c r="B134" t="s">
        <v>8</v>
      </c>
      <c r="C134" t="s">
        <v>63</v>
      </c>
      <c r="D134">
        <v>204</v>
      </c>
      <c r="F134" s="9" t="str">
        <f t="shared" si="2"/>
        <v>AMANDE</v>
      </c>
    </row>
    <row r="135" spans="1:6" x14ac:dyDescent="0.2">
      <c r="A135" s="2">
        <v>42545</v>
      </c>
      <c r="B135" t="s">
        <v>14</v>
      </c>
      <c r="C135" t="s">
        <v>64</v>
      </c>
      <c r="D135">
        <v>163</v>
      </c>
      <c r="F135" s="9" t="str">
        <f t="shared" si="2"/>
        <v>PISTACHE</v>
      </c>
    </row>
    <row r="136" spans="1:6" x14ac:dyDescent="0.2">
      <c r="A136" s="2">
        <v>42545</v>
      </c>
      <c r="B136" t="s">
        <v>7</v>
      </c>
      <c r="C136" t="s">
        <v>65</v>
      </c>
      <c r="D136">
        <v>122</v>
      </c>
      <c r="F136" s="9" t="str">
        <f t="shared" si="2"/>
        <v>AMANDE</v>
      </c>
    </row>
    <row r="137" spans="1:6" x14ac:dyDescent="0.2">
      <c r="A137" s="2">
        <v>42545</v>
      </c>
      <c r="B137" t="s">
        <v>14</v>
      </c>
      <c r="C137" t="s">
        <v>45</v>
      </c>
      <c r="E137">
        <v>24</v>
      </c>
      <c r="F137" s="9" t="str">
        <f t="shared" si="2"/>
        <v>PISTACHE</v>
      </c>
    </row>
    <row r="138" spans="1:6" x14ac:dyDescent="0.2">
      <c r="A138" s="2">
        <v>42546</v>
      </c>
      <c r="B138" t="s">
        <v>13</v>
      </c>
      <c r="C138" t="s">
        <v>66</v>
      </c>
      <c r="D138">
        <v>236</v>
      </c>
      <c r="F138" s="9" t="str">
        <f t="shared" si="2"/>
        <v>NOIX</v>
      </c>
    </row>
    <row r="139" spans="1:6" x14ac:dyDescent="0.2">
      <c r="A139" s="2">
        <v>42546</v>
      </c>
      <c r="B139" t="s">
        <v>8</v>
      </c>
      <c r="C139" t="s">
        <v>63</v>
      </c>
      <c r="E139">
        <v>30</v>
      </c>
      <c r="F139" s="9" t="str">
        <f t="shared" si="2"/>
        <v>AMANDE</v>
      </c>
    </row>
    <row r="140" spans="1:6" x14ac:dyDescent="0.2">
      <c r="A140" s="2">
        <v>42547</v>
      </c>
      <c r="B140" t="s">
        <v>13</v>
      </c>
      <c r="C140" t="s">
        <v>51</v>
      </c>
      <c r="E140">
        <v>15</v>
      </c>
      <c r="F140" s="9" t="str">
        <f t="shared" si="2"/>
        <v>NOIX</v>
      </c>
    </row>
    <row r="141" spans="1:6" x14ac:dyDescent="0.2">
      <c r="A141" s="2">
        <v>42548</v>
      </c>
      <c r="B141" t="s">
        <v>14</v>
      </c>
      <c r="C141" t="s">
        <v>40</v>
      </c>
      <c r="E141">
        <v>13</v>
      </c>
      <c r="F141" s="9" t="str">
        <f t="shared" si="2"/>
        <v>PISTACHE</v>
      </c>
    </row>
    <row r="142" spans="1:6" x14ac:dyDescent="0.2">
      <c r="A142" s="2">
        <v>42548</v>
      </c>
      <c r="B142" t="s">
        <v>8</v>
      </c>
      <c r="C142" t="s">
        <v>67</v>
      </c>
      <c r="D142">
        <v>202</v>
      </c>
      <c r="F142" s="9" t="str">
        <f t="shared" si="2"/>
        <v>AMANDE</v>
      </c>
    </row>
    <row r="143" spans="1:6" x14ac:dyDescent="0.2">
      <c r="A143" s="2">
        <v>42548</v>
      </c>
      <c r="B143" t="s">
        <v>14</v>
      </c>
      <c r="C143" t="s">
        <v>40</v>
      </c>
      <c r="E143">
        <v>12</v>
      </c>
      <c r="F143" s="9" t="str">
        <f t="shared" si="2"/>
        <v>PISTACHE</v>
      </c>
    </row>
    <row r="144" spans="1:6" x14ac:dyDescent="0.2">
      <c r="A144" s="2">
        <v>42549</v>
      </c>
      <c r="B144" t="s">
        <v>15</v>
      </c>
      <c r="C144" t="s">
        <v>68</v>
      </c>
      <c r="D144">
        <v>109</v>
      </c>
      <c r="F144" s="9" t="str">
        <f t="shared" si="2"/>
        <v>PISTACHE</v>
      </c>
    </row>
    <row r="145" spans="1:6" x14ac:dyDescent="0.2">
      <c r="A145" s="2">
        <v>42549</v>
      </c>
      <c r="B145" t="s">
        <v>8</v>
      </c>
      <c r="C145" t="s">
        <v>63</v>
      </c>
      <c r="E145">
        <v>7</v>
      </c>
      <c r="F145" s="9" t="str">
        <f t="shared" si="2"/>
        <v>AMANDE</v>
      </c>
    </row>
    <row r="146" spans="1:6" x14ac:dyDescent="0.2">
      <c r="A146" s="2">
        <v>42552</v>
      </c>
      <c r="B146" t="s">
        <v>9</v>
      </c>
      <c r="C146" t="s">
        <v>52</v>
      </c>
      <c r="E146">
        <v>36</v>
      </c>
      <c r="F146" s="9" t="str">
        <f t="shared" si="2"/>
        <v>NOISETTE</v>
      </c>
    </row>
    <row r="147" spans="1:6" x14ac:dyDescent="0.2">
      <c r="A147" s="2">
        <v>42552</v>
      </c>
      <c r="B147" t="s">
        <v>31</v>
      </c>
      <c r="C147" t="s">
        <v>59</v>
      </c>
      <c r="E147">
        <v>41</v>
      </c>
      <c r="F147" s="9" t="str">
        <f t="shared" si="2"/>
        <v>AMANDE</v>
      </c>
    </row>
    <row r="148" spans="1:6" x14ac:dyDescent="0.2">
      <c r="A148" s="2">
        <v>42552</v>
      </c>
      <c r="B148" t="s">
        <v>10</v>
      </c>
      <c r="C148" t="s">
        <v>18</v>
      </c>
      <c r="E148">
        <v>19</v>
      </c>
      <c r="F148" s="9" t="str">
        <f t="shared" si="2"/>
        <v>NOISETTE</v>
      </c>
    </row>
    <row r="149" spans="1:6" x14ac:dyDescent="0.2">
      <c r="A149" s="2">
        <v>42552</v>
      </c>
      <c r="B149" t="s">
        <v>8</v>
      </c>
      <c r="C149" t="s">
        <v>67</v>
      </c>
      <c r="E149">
        <v>40</v>
      </c>
      <c r="F149" s="9" t="str">
        <f t="shared" si="2"/>
        <v>AMANDE</v>
      </c>
    </row>
    <row r="150" spans="1:6" x14ac:dyDescent="0.2">
      <c r="A150" s="2">
        <v>42553</v>
      </c>
      <c r="B150" t="s">
        <v>10</v>
      </c>
      <c r="C150" t="s">
        <v>22</v>
      </c>
      <c r="E150">
        <v>16</v>
      </c>
      <c r="F150" s="9" t="str">
        <f t="shared" si="2"/>
        <v>NOISETTE</v>
      </c>
    </row>
    <row r="151" spans="1:6" x14ac:dyDescent="0.2">
      <c r="A151" s="2">
        <v>42554</v>
      </c>
      <c r="B151" t="s">
        <v>11</v>
      </c>
      <c r="C151" t="s">
        <v>54</v>
      </c>
      <c r="E151">
        <v>10</v>
      </c>
      <c r="F151" s="9" t="str">
        <f t="shared" si="2"/>
        <v>NOIX</v>
      </c>
    </row>
    <row r="152" spans="1:6" x14ac:dyDescent="0.2">
      <c r="A152" s="2">
        <v>42554</v>
      </c>
      <c r="B152" t="s">
        <v>8</v>
      </c>
      <c r="C152" t="s">
        <v>67</v>
      </c>
      <c r="E152">
        <v>34</v>
      </c>
      <c r="F152" s="9" t="str">
        <f t="shared" si="2"/>
        <v>AMANDE</v>
      </c>
    </row>
    <row r="153" spans="1:6" x14ac:dyDescent="0.2">
      <c r="A153" s="2">
        <v>42555</v>
      </c>
      <c r="B153" t="s">
        <v>13</v>
      </c>
      <c r="C153" t="s">
        <v>57</v>
      </c>
      <c r="E153">
        <v>39</v>
      </c>
      <c r="F153" s="9" t="str">
        <f t="shared" si="2"/>
        <v>NOIX</v>
      </c>
    </row>
    <row r="154" spans="1:6" x14ac:dyDescent="0.2">
      <c r="A154" s="2">
        <v>42556</v>
      </c>
      <c r="B154" t="s">
        <v>8</v>
      </c>
      <c r="C154" t="s">
        <v>67</v>
      </c>
      <c r="E154">
        <v>15</v>
      </c>
      <c r="F154" s="9" t="str">
        <f t="shared" si="2"/>
        <v>AMANDE</v>
      </c>
    </row>
    <row r="155" spans="1:6" x14ac:dyDescent="0.2">
      <c r="A155" s="2">
        <v>42559</v>
      </c>
      <c r="B155" t="s">
        <v>11</v>
      </c>
      <c r="C155" t="s">
        <v>53</v>
      </c>
      <c r="E155">
        <v>12</v>
      </c>
      <c r="F155" s="9" t="str">
        <f t="shared" si="2"/>
        <v>NOIX</v>
      </c>
    </row>
    <row r="156" spans="1:6" x14ac:dyDescent="0.2">
      <c r="A156" s="2">
        <v>42559</v>
      </c>
      <c r="B156" t="s">
        <v>5</v>
      </c>
      <c r="C156" t="s">
        <v>25</v>
      </c>
      <c r="E156">
        <v>19</v>
      </c>
      <c r="F156" s="9" t="str">
        <f t="shared" si="2"/>
        <v>AMANDE</v>
      </c>
    </row>
    <row r="157" spans="1:6" x14ac:dyDescent="0.2">
      <c r="A157" s="2">
        <v>42561</v>
      </c>
      <c r="B157" t="s">
        <v>11</v>
      </c>
      <c r="C157" t="s">
        <v>54</v>
      </c>
      <c r="E157">
        <v>18</v>
      </c>
      <c r="F157" s="9" t="str">
        <f t="shared" si="2"/>
        <v>NOIX</v>
      </c>
    </row>
    <row r="158" spans="1:6" x14ac:dyDescent="0.2">
      <c r="A158" s="2">
        <v>42562</v>
      </c>
      <c r="B158" t="s">
        <v>8</v>
      </c>
      <c r="C158" t="s">
        <v>63</v>
      </c>
      <c r="E158">
        <v>9</v>
      </c>
      <c r="F158" s="9" t="str">
        <f t="shared" si="2"/>
        <v>AMANDE</v>
      </c>
    </row>
    <row r="159" spans="1:6" x14ac:dyDescent="0.2">
      <c r="A159" s="2">
        <v>42566</v>
      </c>
      <c r="B159" t="s">
        <v>6</v>
      </c>
      <c r="C159" t="s">
        <v>21</v>
      </c>
      <c r="E159">
        <v>7</v>
      </c>
      <c r="F159" s="9" t="str">
        <f t="shared" si="2"/>
        <v>AMANDE</v>
      </c>
    </row>
    <row r="160" spans="1:6" x14ac:dyDescent="0.2">
      <c r="A160" s="2">
        <v>42566</v>
      </c>
      <c r="B160" t="s">
        <v>10</v>
      </c>
      <c r="C160" t="s">
        <v>27</v>
      </c>
      <c r="E160">
        <v>15</v>
      </c>
      <c r="F160" s="9" t="str">
        <f t="shared" si="2"/>
        <v>NOISETTE</v>
      </c>
    </row>
    <row r="161" spans="1:6" x14ac:dyDescent="0.2">
      <c r="A161" s="2">
        <v>42566</v>
      </c>
      <c r="B161" t="s">
        <v>7</v>
      </c>
      <c r="C161" t="s">
        <v>65</v>
      </c>
      <c r="E161">
        <v>24</v>
      </c>
      <c r="F161" s="9" t="str">
        <f t="shared" si="2"/>
        <v>AMANDE</v>
      </c>
    </row>
    <row r="162" spans="1:6" x14ac:dyDescent="0.2">
      <c r="A162" s="2">
        <v>42567</v>
      </c>
      <c r="B162" t="s">
        <v>15</v>
      </c>
      <c r="C162" t="s">
        <v>68</v>
      </c>
      <c r="E162">
        <v>47</v>
      </c>
      <c r="F162" s="9" t="str">
        <f t="shared" si="2"/>
        <v>PISTACHE</v>
      </c>
    </row>
    <row r="163" spans="1:6" x14ac:dyDescent="0.2">
      <c r="A163" s="2">
        <v>42567</v>
      </c>
      <c r="B163" t="s">
        <v>6</v>
      </c>
      <c r="C163" t="s">
        <v>23</v>
      </c>
      <c r="E163">
        <v>15</v>
      </c>
      <c r="F163" s="9" t="str">
        <f t="shared" si="2"/>
        <v>AMANDE</v>
      </c>
    </row>
    <row r="164" spans="1:6" x14ac:dyDescent="0.2">
      <c r="A164" s="2">
        <v>42568</v>
      </c>
      <c r="B164" t="s">
        <v>6</v>
      </c>
      <c r="C164" t="s">
        <v>30</v>
      </c>
      <c r="D164">
        <v>94</v>
      </c>
      <c r="F164" s="9" t="str">
        <f t="shared" si="2"/>
        <v>AMANDE</v>
      </c>
    </row>
    <row r="165" spans="1:6" x14ac:dyDescent="0.2">
      <c r="A165" s="2">
        <v>42568</v>
      </c>
      <c r="B165" t="s">
        <v>7</v>
      </c>
      <c r="C165" t="s">
        <v>65</v>
      </c>
      <c r="E165">
        <v>28</v>
      </c>
      <c r="F165" s="9" t="str">
        <f t="shared" si="2"/>
        <v>AMANDE</v>
      </c>
    </row>
    <row r="166" spans="1:6" x14ac:dyDescent="0.2">
      <c r="A166" s="2">
        <v>42570</v>
      </c>
      <c r="B166" t="s">
        <v>7</v>
      </c>
      <c r="C166" t="s">
        <v>65</v>
      </c>
      <c r="E166">
        <v>27</v>
      </c>
      <c r="F166" s="9" t="str">
        <f t="shared" si="2"/>
        <v>AMANDE</v>
      </c>
    </row>
    <row r="167" spans="1:6" x14ac:dyDescent="0.2">
      <c r="A167" s="2">
        <v>42571</v>
      </c>
      <c r="B167" t="s">
        <v>14</v>
      </c>
      <c r="C167" t="s">
        <v>56</v>
      </c>
      <c r="E167">
        <v>32</v>
      </c>
      <c r="F167" s="9" t="str">
        <f t="shared" si="2"/>
        <v>PISTACHE</v>
      </c>
    </row>
    <row r="168" spans="1:6" x14ac:dyDescent="0.2">
      <c r="A168" s="2">
        <v>42573</v>
      </c>
      <c r="B168" t="s">
        <v>31</v>
      </c>
      <c r="C168" t="s">
        <v>59</v>
      </c>
      <c r="E168">
        <v>14</v>
      </c>
      <c r="F168" s="9" t="str">
        <f t="shared" si="2"/>
        <v>AMANDE</v>
      </c>
    </row>
    <row r="169" spans="1:6" x14ac:dyDescent="0.2">
      <c r="A169" s="2">
        <v>42573</v>
      </c>
      <c r="B169" t="s">
        <v>8</v>
      </c>
      <c r="C169" t="s">
        <v>63</v>
      </c>
      <c r="E169">
        <v>16</v>
      </c>
      <c r="F169" s="9" t="str">
        <f t="shared" si="2"/>
        <v>AMANDE</v>
      </c>
    </row>
    <row r="170" spans="1:6" x14ac:dyDescent="0.2">
      <c r="A170" s="2">
        <v>42575</v>
      </c>
      <c r="B170" t="s">
        <v>6</v>
      </c>
      <c r="C170" t="s">
        <v>21</v>
      </c>
      <c r="E170">
        <v>23</v>
      </c>
      <c r="F170" s="9" t="str">
        <f t="shared" si="2"/>
        <v>AMANDE</v>
      </c>
    </row>
    <row r="171" spans="1:6" x14ac:dyDescent="0.2">
      <c r="A171" s="2">
        <v>42584</v>
      </c>
      <c r="B171" t="s">
        <v>5</v>
      </c>
      <c r="C171" t="s">
        <v>25</v>
      </c>
      <c r="E171">
        <v>30</v>
      </c>
      <c r="F171" s="9" t="str">
        <f t="shared" si="2"/>
        <v>AMANDE</v>
      </c>
    </row>
    <row r="172" spans="1:6" x14ac:dyDescent="0.2">
      <c r="A172" s="2">
        <v>42589</v>
      </c>
      <c r="B172" t="s">
        <v>13</v>
      </c>
      <c r="C172" t="s">
        <v>66</v>
      </c>
      <c r="E172">
        <v>15</v>
      </c>
      <c r="F172" s="9" t="str">
        <f t="shared" si="2"/>
        <v>NOIX</v>
      </c>
    </row>
    <row r="173" spans="1:6" x14ac:dyDescent="0.2">
      <c r="A173" s="2">
        <v>42589</v>
      </c>
      <c r="B173" t="s">
        <v>14</v>
      </c>
      <c r="C173" t="s">
        <v>56</v>
      </c>
      <c r="E173">
        <v>22</v>
      </c>
      <c r="F173" s="9" t="str">
        <f t="shared" si="2"/>
        <v>PISTACHE</v>
      </c>
    </row>
    <row r="174" spans="1:6" x14ac:dyDescent="0.2">
      <c r="A174" s="2">
        <v>42589</v>
      </c>
      <c r="B174" t="s">
        <v>14</v>
      </c>
      <c r="C174" t="s">
        <v>56</v>
      </c>
      <c r="E174">
        <v>30</v>
      </c>
      <c r="F174" s="9" t="str">
        <f t="shared" si="2"/>
        <v>PISTACHE</v>
      </c>
    </row>
    <row r="175" spans="1:6" x14ac:dyDescent="0.2">
      <c r="A175" s="2">
        <v>42590</v>
      </c>
      <c r="B175" t="s">
        <v>11</v>
      </c>
      <c r="C175" t="s">
        <v>62</v>
      </c>
      <c r="E175">
        <v>5</v>
      </c>
      <c r="F175" s="9" t="str">
        <f t="shared" si="2"/>
        <v>NOIX</v>
      </c>
    </row>
    <row r="176" spans="1:6" x14ac:dyDescent="0.2">
      <c r="A176" s="2">
        <v>42591</v>
      </c>
      <c r="B176" t="s">
        <v>11</v>
      </c>
      <c r="C176" t="s">
        <v>44</v>
      </c>
      <c r="E176">
        <v>10</v>
      </c>
      <c r="F176" s="9" t="str">
        <f t="shared" si="2"/>
        <v>NOIX</v>
      </c>
    </row>
    <row r="177" spans="1:6" x14ac:dyDescent="0.2">
      <c r="A177" s="2">
        <v>42592</v>
      </c>
      <c r="B177" t="s">
        <v>10</v>
      </c>
      <c r="C177" t="s">
        <v>27</v>
      </c>
      <c r="E177">
        <v>22</v>
      </c>
      <c r="F177" s="9" t="str">
        <f t="shared" si="2"/>
        <v>NOISETTE</v>
      </c>
    </row>
    <row r="178" spans="1:6" x14ac:dyDescent="0.2">
      <c r="A178" s="2">
        <v>42594</v>
      </c>
      <c r="B178" t="s">
        <v>14</v>
      </c>
      <c r="C178" t="s">
        <v>56</v>
      </c>
      <c r="E178">
        <v>16</v>
      </c>
      <c r="F178" s="9" t="str">
        <f t="shared" si="2"/>
        <v>PISTACHE</v>
      </c>
    </row>
    <row r="179" spans="1:6" x14ac:dyDescent="0.2">
      <c r="A179" s="2">
        <v>42595</v>
      </c>
      <c r="B179" t="s">
        <v>31</v>
      </c>
      <c r="C179" t="s">
        <v>60</v>
      </c>
      <c r="E179">
        <v>13</v>
      </c>
      <c r="F179" s="9" t="str">
        <f t="shared" si="2"/>
        <v>AMANDE</v>
      </c>
    </row>
    <row r="180" spans="1:6" x14ac:dyDescent="0.2">
      <c r="A180" s="2">
        <v>42595</v>
      </c>
      <c r="B180" t="s">
        <v>13</v>
      </c>
      <c r="C180" t="s">
        <v>58</v>
      </c>
      <c r="E180">
        <v>12</v>
      </c>
      <c r="F180" s="9" t="str">
        <f t="shared" si="2"/>
        <v>NOIX</v>
      </c>
    </row>
    <row r="181" spans="1:6" x14ac:dyDescent="0.2">
      <c r="A181" s="2">
        <v>42596</v>
      </c>
      <c r="B181" t="s">
        <v>31</v>
      </c>
      <c r="C181" t="s">
        <v>50</v>
      </c>
      <c r="E181">
        <v>13</v>
      </c>
      <c r="F181" s="9" t="str">
        <f t="shared" si="2"/>
        <v>AMANDE</v>
      </c>
    </row>
    <row r="182" spans="1:6" x14ac:dyDescent="0.2">
      <c r="A182" s="2">
        <v>42596</v>
      </c>
      <c r="B182" t="s">
        <v>13</v>
      </c>
      <c r="C182" t="s">
        <v>51</v>
      </c>
      <c r="E182">
        <v>38</v>
      </c>
      <c r="F182" s="9" t="str">
        <f t="shared" si="2"/>
        <v>NOIX</v>
      </c>
    </row>
    <row r="183" spans="1:6" x14ac:dyDescent="0.2">
      <c r="A183" s="2">
        <v>42599</v>
      </c>
      <c r="B183" t="s">
        <v>13</v>
      </c>
      <c r="C183" t="s">
        <v>57</v>
      </c>
      <c r="E183">
        <v>44</v>
      </c>
      <c r="F183" s="9" t="str">
        <f t="shared" si="2"/>
        <v>NOIX</v>
      </c>
    </row>
    <row r="184" spans="1:6" x14ac:dyDescent="0.2">
      <c r="A184" s="2">
        <v>42599</v>
      </c>
      <c r="B184" t="s">
        <v>9</v>
      </c>
      <c r="C184" t="s">
        <v>52</v>
      </c>
      <c r="E184">
        <v>16</v>
      </c>
      <c r="F184" s="9" t="str">
        <f t="shared" si="2"/>
        <v>NOISETTE</v>
      </c>
    </row>
    <row r="185" spans="1:6" x14ac:dyDescent="0.2">
      <c r="A185" s="2">
        <v>42601</v>
      </c>
      <c r="B185" t="s">
        <v>12</v>
      </c>
      <c r="C185" t="s">
        <v>61</v>
      </c>
      <c r="E185">
        <v>9</v>
      </c>
      <c r="F185" s="9" t="str">
        <f t="shared" si="2"/>
        <v>NOIX</v>
      </c>
    </row>
    <row r="186" spans="1:6" x14ac:dyDescent="0.2">
      <c r="A186" s="2">
        <v>42601</v>
      </c>
      <c r="B186" t="s">
        <v>14</v>
      </c>
      <c r="C186" t="s">
        <v>64</v>
      </c>
      <c r="E186">
        <v>8</v>
      </c>
      <c r="F186" s="9" t="str">
        <f t="shared" si="2"/>
        <v>PISTACHE</v>
      </c>
    </row>
    <row r="187" spans="1:6" x14ac:dyDescent="0.2">
      <c r="A187" s="2">
        <v>42601</v>
      </c>
      <c r="B187" t="s">
        <v>10</v>
      </c>
      <c r="C187" t="s">
        <v>24</v>
      </c>
      <c r="E187">
        <v>50</v>
      </c>
      <c r="F187" s="9" t="str">
        <f t="shared" si="2"/>
        <v>NOISETTE</v>
      </c>
    </row>
    <row r="188" spans="1:6" x14ac:dyDescent="0.2">
      <c r="A188" s="2">
        <v>42602</v>
      </c>
      <c r="B188" t="s">
        <v>15</v>
      </c>
      <c r="C188" t="s">
        <v>68</v>
      </c>
      <c r="E188">
        <v>2</v>
      </c>
      <c r="F188" s="9" t="str">
        <f t="shared" si="2"/>
        <v>PISTACHE</v>
      </c>
    </row>
    <row r="189" spans="1:6" x14ac:dyDescent="0.2">
      <c r="A189" s="2">
        <v>42608</v>
      </c>
      <c r="B189" t="s">
        <v>12</v>
      </c>
      <c r="C189" t="s">
        <v>55</v>
      </c>
      <c r="E189">
        <v>12</v>
      </c>
      <c r="F189" s="9" t="str">
        <f t="shared" si="2"/>
        <v>NOIX</v>
      </c>
    </row>
    <row r="190" spans="1:6" x14ac:dyDescent="0.2">
      <c r="A190" s="2">
        <v>42608</v>
      </c>
      <c r="B190" t="s">
        <v>12</v>
      </c>
      <c r="C190" t="s">
        <v>61</v>
      </c>
      <c r="E190">
        <v>18</v>
      </c>
      <c r="F190" s="9" t="str">
        <f t="shared" si="2"/>
        <v>NOIX</v>
      </c>
    </row>
    <row r="191" spans="1:6" x14ac:dyDescent="0.2">
      <c r="A191" s="2">
        <v>42609</v>
      </c>
      <c r="B191" t="s">
        <v>15</v>
      </c>
      <c r="C191" t="s">
        <v>69</v>
      </c>
      <c r="D191">
        <v>154</v>
      </c>
      <c r="F191" s="9" t="str">
        <f t="shared" si="2"/>
        <v>PISTACHE</v>
      </c>
    </row>
    <row r="192" spans="1:6" x14ac:dyDescent="0.2">
      <c r="A192" s="2">
        <v>42610</v>
      </c>
      <c r="B192" t="s">
        <v>12</v>
      </c>
      <c r="C192" t="s">
        <v>70</v>
      </c>
      <c r="D192">
        <v>179</v>
      </c>
      <c r="F192" s="9" t="str">
        <f t="shared" si="2"/>
        <v>NOIX</v>
      </c>
    </row>
    <row r="193" spans="1:6" x14ac:dyDescent="0.2">
      <c r="A193" s="2">
        <v>42611</v>
      </c>
      <c r="B193" t="s">
        <v>12</v>
      </c>
      <c r="C193" t="s">
        <v>71</v>
      </c>
      <c r="D193">
        <v>149</v>
      </c>
      <c r="F193" s="9" t="str">
        <f t="shared" si="2"/>
        <v>NOIX</v>
      </c>
    </row>
    <row r="194" spans="1:6" x14ac:dyDescent="0.2">
      <c r="A194" s="2">
        <v>42612</v>
      </c>
      <c r="B194" t="s">
        <v>11</v>
      </c>
      <c r="C194" t="s">
        <v>62</v>
      </c>
      <c r="E194">
        <v>32</v>
      </c>
      <c r="F194" s="9" t="str">
        <f t="shared" si="2"/>
        <v>NOIX</v>
      </c>
    </row>
    <row r="195" spans="1:6" x14ac:dyDescent="0.2">
      <c r="A195" s="2">
        <v>42612</v>
      </c>
      <c r="B195" t="s">
        <v>15</v>
      </c>
      <c r="C195" t="s">
        <v>68</v>
      </c>
      <c r="E195">
        <v>19</v>
      </c>
      <c r="F195" s="9" t="str">
        <f t="shared" ref="F195:F216" si="3">LEFT($B195, FIND(" ",$B195) - 1)</f>
        <v>PISTACHE</v>
      </c>
    </row>
    <row r="196" spans="1:6" x14ac:dyDescent="0.2">
      <c r="A196" s="2">
        <v>42618</v>
      </c>
      <c r="B196" t="s">
        <v>13</v>
      </c>
      <c r="C196" t="s">
        <v>58</v>
      </c>
      <c r="E196">
        <v>9</v>
      </c>
      <c r="F196" s="9" t="str">
        <f t="shared" si="3"/>
        <v>NOIX</v>
      </c>
    </row>
    <row r="197" spans="1:6" x14ac:dyDescent="0.2">
      <c r="A197" s="2">
        <v>42620</v>
      </c>
      <c r="B197" t="s">
        <v>31</v>
      </c>
      <c r="C197" t="s">
        <v>60</v>
      </c>
      <c r="E197">
        <v>5</v>
      </c>
      <c r="F197" s="9" t="str">
        <f t="shared" si="3"/>
        <v>AMANDE</v>
      </c>
    </row>
    <row r="198" spans="1:6" x14ac:dyDescent="0.2">
      <c r="A198" s="2">
        <v>42622</v>
      </c>
      <c r="B198" t="s">
        <v>10</v>
      </c>
      <c r="C198" t="s">
        <v>18</v>
      </c>
      <c r="E198">
        <v>37</v>
      </c>
      <c r="F198" s="9" t="str">
        <f t="shared" si="3"/>
        <v>NOISETTE</v>
      </c>
    </row>
    <row r="199" spans="1:6" x14ac:dyDescent="0.2">
      <c r="A199" s="2">
        <v>42622</v>
      </c>
      <c r="B199" t="s">
        <v>31</v>
      </c>
      <c r="C199" t="s">
        <v>59</v>
      </c>
      <c r="E199">
        <v>19</v>
      </c>
      <c r="F199" s="9" t="str">
        <f t="shared" si="3"/>
        <v>AMANDE</v>
      </c>
    </row>
    <row r="200" spans="1:6" x14ac:dyDescent="0.2">
      <c r="A200" s="2">
        <v>42623</v>
      </c>
      <c r="B200" t="s">
        <v>11</v>
      </c>
      <c r="C200" t="s">
        <v>62</v>
      </c>
      <c r="E200">
        <v>27</v>
      </c>
      <c r="F200" s="9" t="str">
        <f t="shared" si="3"/>
        <v>NOIX</v>
      </c>
    </row>
    <row r="201" spans="1:6" x14ac:dyDescent="0.2">
      <c r="A201" s="2">
        <v>42623</v>
      </c>
      <c r="B201" t="s">
        <v>10</v>
      </c>
      <c r="C201" t="s">
        <v>27</v>
      </c>
      <c r="E201">
        <v>43</v>
      </c>
      <c r="F201" s="9" t="str">
        <f t="shared" si="3"/>
        <v>NOISETTE</v>
      </c>
    </row>
    <row r="202" spans="1:6" x14ac:dyDescent="0.2">
      <c r="A202" s="2">
        <v>42625</v>
      </c>
      <c r="B202" t="s">
        <v>14</v>
      </c>
      <c r="C202" t="s">
        <v>64</v>
      </c>
      <c r="E202">
        <v>16</v>
      </c>
      <c r="F202" s="9" t="str">
        <f t="shared" si="3"/>
        <v>PISTACHE</v>
      </c>
    </row>
    <row r="203" spans="1:6" x14ac:dyDescent="0.2">
      <c r="A203" s="2">
        <v>42626</v>
      </c>
      <c r="B203" t="s">
        <v>11</v>
      </c>
      <c r="C203" t="s">
        <v>53</v>
      </c>
      <c r="E203">
        <v>31</v>
      </c>
      <c r="F203" s="9" t="str">
        <f t="shared" si="3"/>
        <v>NOIX</v>
      </c>
    </row>
    <row r="204" spans="1:6" x14ac:dyDescent="0.2">
      <c r="A204" s="2">
        <v>42629</v>
      </c>
      <c r="B204" t="s">
        <v>14</v>
      </c>
      <c r="C204" t="s">
        <v>28</v>
      </c>
      <c r="D204">
        <v>154</v>
      </c>
      <c r="F204" s="9" t="str">
        <f t="shared" si="3"/>
        <v>PISTACHE</v>
      </c>
    </row>
    <row r="205" spans="1:6" x14ac:dyDescent="0.2">
      <c r="A205" s="2">
        <v>42631</v>
      </c>
      <c r="B205" t="s">
        <v>31</v>
      </c>
      <c r="C205" t="s">
        <v>50</v>
      </c>
      <c r="E205">
        <v>43</v>
      </c>
      <c r="F205" s="9" t="str">
        <f t="shared" si="3"/>
        <v>AMANDE</v>
      </c>
    </row>
    <row r="206" spans="1:6" x14ac:dyDescent="0.2">
      <c r="A206" s="2">
        <v>42632</v>
      </c>
      <c r="B206" t="s">
        <v>12</v>
      </c>
      <c r="C206" t="s">
        <v>61</v>
      </c>
      <c r="E206">
        <v>12</v>
      </c>
      <c r="F206" s="9" t="str">
        <f t="shared" si="3"/>
        <v>NOIX</v>
      </c>
    </row>
    <row r="207" spans="1:6" x14ac:dyDescent="0.2">
      <c r="A207" s="2">
        <v>42633</v>
      </c>
      <c r="B207" t="s">
        <v>10</v>
      </c>
      <c r="C207" t="s">
        <v>24</v>
      </c>
      <c r="E207">
        <v>13</v>
      </c>
      <c r="F207" s="9" t="str">
        <f t="shared" si="3"/>
        <v>NOISETTE</v>
      </c>
    </row>
    <row r="208" spans="1:6" x14ac:dyDescent="0.2">
      <c r="A208" s="2">
        <v>42634</v>
      </c>
      <c r="B208" t="s">
        <v>14</v>
      </c>
      <c r="C208" t="s">
        <v>64</v>
      </c>
      <c r="E208">
        <v>34</v>
      </c>
      <c r="F208" s="9" t="str">
        <f t="shared" si="3"/>
        <v>PISTACHE</v>
      </c>
    </row>
    <row r="209" spans="1:6" x14ac:dyDescent="0.2">
      <c r="A209" s="2">
        <v>42639</v>
      </c>
      <c r="B209" t="s">
        <v>12</v>
      </c>
      <c r="C209" t="s">
        <v>61</v>
      </c>
      <c r="E209">
        <v>39</v>
      </c>
      <c r="F209" s="9" t="str">
        <f t="shared" si="3"/>
        <v>NOIX</v>
      </c>
    </row>
    <row r="210" spans="1:6" x14ac:dyDescent="0.2">
      <c r="A210" s="2">
        <v>42644</v>
      </c>
      <c r="B210" t="s">
        <v>13</v>
      </c>
      <c r="C210" t="s">
        <v>57</v>
      </c>
      <c r="E210">
        <v>28</v>
      </c>
      <c r="F210" s="9" t="str">
        <f t="shared" si="3"/>
        <v>NOIX</v>
      </c>
    </row>
    <row r="211" spans="1:6" x14ac:dyDescent="0.2">
      <c r="A211" s="2">
        <v>42654</v>
      </c>
      <c r="B211" t="s">
        <v>13</v>
      </c>
      <c r="C211" t="s">
        <v>58</v>
      </c>
      <c r="E211">
        <v>15</v>
      </c>
      <c r="F211" s="9" t="str">
        <f t="shared" si="3"/>
        <v>NOIX</v>
      </c>
    </row>
    <row r="212" spans="1:6" x14ac:dyDescent="0.2">
      <c r="A212" s="2">
        <v>42662</v>
      </c>
      <c r="B212" t="s">
        <v>13</v>
      </c>
      <c r="C212" t="s">
        <v>66</v>
      </c>
      <c r="E212">
        <v>27</v>
      </c>
      <c r="F212" s="9" t="str">
        <f t="shared" si="3"/>
        <v>NOIX</v>
      </c>
    </row>
    <row r="213" spans="1:6" x14ac:dyDescent="0.2">
      <c r="A213" s="2">
        <v>42662</v>
      </c>
      <c r="B213" t="s">
        <v>13</v>
      </c>
      <c r="C213" t="s">
        <v>29</v>
      </c>
      <c r="D213">
        <v>129</v>
      </c>
      <c r="F213" s="9" t="str">
        <f t="shared" si="3"/>
        <v>NOIX</v>
      </c>
    </row>
    <row r="214" spans="1:6" x14ac:dyDescent="0.2">
      <c r="A214" s="2">
        <v>42668</v>
      </c>
      <c r="B214" t="s">
        <v>31</v>
      </c>
      <c r="C214" t="s">
        <v>60</v>
      </c>
      <c r="E214">
        <v>18</v>
      </c>
      <c r="F214" s="9" t="str">
        <f t="shared" si="3"/>
        <v>AMANDE</v>
      </c>
    </row>
    <row r="215" spans="1:6" x14ac:dyDescent="0.2">
      <c r="A215" s="2">
        <v>42702</v>
      </c>
      <c r="B215" t="s">
        <v>10</v>
      </c>
      <c r="C215" t="s">
        <v>24</v>
      </c>
      <c r="E215">
        <v>26</v>
      </c>
      <c r="F215" s="9" t="str">
        <f t="shared" si="3"/>
        <v>NOISETTE</v>
      </c>
    </row>
    <row r="216" spans="1:6" x14ac:dyDescent="0.2">
      <c r="A216" s="2">
        <v>42714</v>
      </c>
      <c r="B216" t="s">
        <v>13</v>
      </c>
      <c r="C216" t="s">
        <v>66</v>
      </c>
      <c r="E216">
        <v>16</v>
      </c>
      <c r="F216" s="9" t="str">
        <f t="shared" si="3"/>
        <v>NOIX</v>
      </c>
    </row>
  </sheetData>
  <sortState ref="A2:E216">
    <sortCondition ref="A6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1D9FF-848F-2946-B384-58CA0AB28934}">
  <dimension ref="A1:B5"/>
  <sheetViews>
    <sheetView workbookViewId="0">
      <selection activeCell="B5" sqref="B5"/>
    </sheetView>
  </sheetViews>
  <sheetFormatPr baseColWidth="10" defaultRowHeight="15" x14ac:dyDescent="0.2"/>
  <cols>
    <col min="1" max="1" width="19.83203125" customWidth="1"/>
  </cols>
  <sheetData>
    <row r="1" spans="1:2" x14ac:dyDescent="0.2">
      <c r="A1" s="3" t="s">
        <v>77</v>
      </c>
    </row>
    <row r="2" spans="1:2" x14ac:dyDescent="0.2">
      <c r="A2" t="s">
        <v>78</v>
      </c>
      <c r="B2">
        <f>FIND(" ",SuiviStock!$B2)</f>
        <v>7</v>
      </c>
    </row>
    <row r="3" spans="1:2" x14ac:dyDescent="0.2">
      <c r="A3" t="s">
        <v>81</v>
      </c>
      <c r="B3" s="10">
        <f>COUNTA(SuiviStock!$A$1:$A$80000)</f>
        <v>216</v>
      </c>
    </row>
    <row r="4" spans="1:2" x14ac:dyDescent="0.2">
      <c r="A4" t="s">
        <v>79</v>
      </c>
      <c r="B4">
        <f>COUNTA(SuiviStock!$A1:$ZZ1)</f>
        <v>6</v>
      </c>
    </row>
    <row r="5" spans="1:2" x14ac:dyDescent="0.2">
      <c r="A5" t="s">
        <v>80</v>
      </c>
      <c r="B5" t="str">
        <f ca="1">OFFSET(SuiviStock!$A$1,0,0, COUNTA(SuiviStock!$A:$A), COUNTA(SuiviStock!$A$1:$ZZ$1) )</f>
        <v>AMANDE BRUTE ENTIERE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Feuil1</vt:lpstr>
      <vt:lpstr>TCD</vt:lpstr>
      <vt:lpstr>SuiviStock</vt:lpstr>
      <vt:lpstr>Formules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</dc:creator>
  <cp:lastModifiedBy>Manu</cp:lastModifiedBy>
  <dcterms:created xsi:type="dcterms:W3CDTF">2013-02-01T11:27:43Z</dcterms:created>
  <dcterms:modified xsi:type="dcterms:W3CDTF">2021-03-27T16:03:35Z</dcterms:modified>
</cp:coreProperties>
</file>